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rin\Downloads\"/>
    </mc:Choice>
  </mc:AlternateContent>
  <xr:revisionPtr revIDLastSave="0" documentId="13_ncr:1_{9D1061F0-DF68-4232-BE07-492F2DD4A5C0}" xr6:coauthVersionLast="47" xr6:coauthVersionMax="47" xr10:uidLastSave="{00000000-0000-0000-0000-000000000000}"/>
  <bookViews>
    <workbookView xWindow="-120" yWindow="-120" windowWidth="24240" windowHeight="13020" tabRatio="857" xr2:uid="{36CD37D8-80E4-4E71-9614-DF958E6A5C20}"/>
  </bookViews>
  <sheets>
    <sheet name="Quote and Order Form" sheetId="1" r:id="rId1"/>
    <sheet name="Sizing Guide" sheetId="2" r:id="rId2"/>
    <sheet name="Internal packing slip" sheetId="5" r:id="rId3"/>
    <sheet name="Disclaimer" sheetId="4" r:id="rId4"/>
  </sheets>
  <definedNames>
    <definedName name="_xlnm.Print_Area" localSheetId="2">'Internal packing slip'!$B$2:$J$98</definedName>
    <definedName name="_xlnm.Print_Area" localSheetId="0">'Quote and Order Form'!$B$2:$J$81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5" l="1"/>
  <c r="B43" i="5"/>
  <c r="J42" i="1"/>
  <c r="B88" i="5" l="1"/>
  <c r="J71" i="1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9" i="5"/>
  <c r="B72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20" i="5"/>
  <c r="I4" i="5"/>
  <c r="I55" i="5" s="1"/>
  <c r="I5" i="5"/>
  <c r="I56" i="5" s="1"/>
  <c r="I3" i="5"/>
  <c r="I54" i="5" s="1"/>
  <c r="G17" i="5"/>
  <c r="G67" i="5" s="1"/>
  <c r="B17" i="5"/>
  <c r="B67" i="5" s="1"/>
  <c r="I11" i="5"/>
  <c r="I61" i="5" s="1"/>
  <c r="I12" i="5"/>
  <c r="I62" i="5" s="1"/>
  <c r="I13" i="5"/>
  <c r="I63" i="5" s="1"/>
  <c r="I14" i="5"/>
  <c r="I64" i="5" s="1"/>
  <c r="I10" i="5"/>
  <c r="I60" i="5" s="1"/>
  <c r="D13" i="5"/>
  <c r="D63" i="5" s="1"/>
  <c r="D14" i="5"/>
  <c r="D64" i="5" s="1"/>
  <c r="D12" i="5"/>
  <c r="D62" i="5" s="1"/>
  <c r="D11" i="5"/>
  <c r="D61" i="5" s="1"/>
  <c r="D10" i="5"/>
  <c r="D60" i="5" s="1"/>
  <c r="J69" i="1"/>
  <c r="J68" i="1"/>
  <c r="J67" i="1"/>
  <c r="J66" i="1"/>
  <c r="J65" i="1"/>
  <c r="B73" i="1" l="1"/>
  <c r="B90" i="5" s="1"/>
  <c r="J70" i="1" l="1"/>
  <c r="J64" i="1"/>
  <c r="J63" i="1"/>
  <c r="J62" i="1"/>
  <c r="J61" i="1"/>
  <c r="J60" i="1"/>
  <c r="J59" i="1"/>
  <c r="J58" i="1"/>
  <c r="J57" i="1"/>
  <c r="J56" i="1"/>
  <c r="J55" i="1"/>
  <c r="J39" i="1"/>
  <c r="J35" i="1"/>
  <c r="J28" i="1"/>
  <c r="J31" i="1"/>
  <c r="J24" i="1"/>
  <c r="J41" i="1"/>
  <c r="J40" i="1"/>
  <c r="J38" i="1"/>
  <c r="J37" i="1"/>
  <c r="J36" i="1"/>
  <c r="J30" i="1"/>
  <c r="J29" i="1"/>
  <c r="J34" i="1"/>
  <c r="J33" i="1"/>
  <c r="J32" i="1"/>
  <c r="J27" i="1"/>
  <c r="J26" i="1"/>
  <c r="J25" i="1"/>
  <c r="J23" i="1"/>
  <c r="J22" i="1"/>
  <c r="J21" i="1"/>
  <c r="J20" i="1"/>
  <c r="J45" i="1" l="1"/>
  <c r="J72" i="1"/>
  <c r="J73" i="1" s="1"/>
  <c r="J75" i="1" l="1"/>
</calcChain>
</file>

<file path=xl/sharedStrings.xml><?xml version="1.0" encoding="utf-8"?>
<sst xmlns="http://schemas.openxmlformats.org/spreadsheetml/2006/main" count="449" uniqueCount="188">
  <si>
    <t>5930 Ingalls St Unit D</t>
  </si>
  <si>
    <t>Arvada CO 80003</t>
  </si>
  <si>
    <t>Phone: (815) 520-3004</t>
  </si>
  <si>
    <t>Website: www.AltaProductsLLC.com</t>
  </si>
  <si>
    <t>DATE</t>
  </si>
  <si>
    <t>PO#</t>
  </si>
  <si>
    <t>SHIP TO</t>
  </si>
  <si>
    <t>BILL TO</t>
  </si>
  <si>
    <t>SHIP VIA</t>
  </si>
  <si>
    <t>BUYER</t>
  </si>
  <si>
    <t>QTY</t>
  </si>
  <si>
    <t>DESCRIPTION</t>
  </si>
  <si>
    <t>Max # of Exit Seals</t>
  </si>
  <si>
    <t>Dimensions (Inches) LxWxH</t>
  </si>
  <si>
    <t>UNIT PRICE</t>
  </si>
  <si>
    <t>TOTAL</t>
  </si>
  <si>
    <t>**AL-161010</t>
  </si>
  <si>
    <t>**AL-158</t>
  </si>
  <si>
    <t>**ALTC-S18</t>
  </si>
  <si>
    <t>**ALTC-S24</t>
  </si>
  <si>
    <t>**AL-201412</t>
  </si>
  <si>
    <t>**AL-1014</t>
  </si>
  <si>
    <t>**ALTC-M18</t>
  </si>
  <si>
    <t>**ALTC-M24</t>
  </si>
  <si>
    <t>KH-32H</t>
  </si>
  <si>
    <t xml:space="preserve">KH-3214C </t>
  </si>
  <si>
    <t xml:space="preserve">KH-3218C </t>
  </si>
  <si>
    <t>KH-3224C</t>
  </si>
  <si>
    <t>AL-343424</t>
  </si>
  <si>
    <t>AL-3232</t>
  </si>
  <si>
    <t>ALTC-L18</t>
  </si>
  <si>
    <t>ALTC-L24</t>
  </si>
  <si>
    <t>DH-186024</t>
  </si>
  <si>
    <t>DH-165814</t>
  </si>
  <si>
    <t>DH-165818</t>
  </si>
  <si>
    <t>DH-165824</t>
  </si>
  <si>
    <t>AL-202018</t>
  </si>
  <si>
    <t>ALTC-MNG18</t>
  </si>
  <si>
    <t>ALTC-MNG24</t>
  </si>
  <si>
    <t>DNA</t>
  </si>
  <si>
    <t>16.5 x 10 x 12.5</t>
  </si>
  <si>
    <t>14.5 x 8 x 14</t>
  </si>
  <si>
    <t>14.5 x 8 x 18</t>
  </si>
  <si>
    <t>14.5 x 8 x 24</t>
  </si>
  <si>
    <t>20.5 x 14.5 x 13.5</t>
  </si>
  <si>
    <t>18.5 x 12.5 x 14</t>
  </si>
  <si>
    <t>18.5 x 12.5 x 18</t>
  </si>
  <si>
    <t>18.5 x 12.5 x 24</t>
  </si>
  <si>
    <t>38 x 14.5 x 13.5</t>
  </si>
  <si>
    <t>36 x 12.5 x 14</t>
  </si>
  <si>
    <t>36 x 12.5 x 18</t>
  </si>
  <si>
    <t>36 x 12.5 x 24</t>
  </si>
  <si>
    <t>34 x 34 x 24</t>
  </si>
  <si>
    <t>32 x 32 x 14</t>
  </si>
  <si>
    <t>32 x 32 x 18</t>
  </si>
  <si>
    <t>32 x 32 x 24</t>
  </si>
  <si>
    <t>60 x 18 x 24</t>
  </si>
  <si>
    <t>58 x 16 x 14</t>
  </si>
  <si>
    <t>58 x 16 x 18</t>
  </si>
  <si>
    <t>58 x 16 x 24</t>
  </si>
  <si>
    <t>18 x 18 x 24</t>
  </si>
  <si>
    <t>20 x 20 x 18</t>
  </si>
  <si>
    <t>18 x 18 x 18</t>
  </si>
  <si>
    <t>Please find shipping information below exit seal section</t>
  </si>
  <si>
    <t>For custom sizing information please contact info@altaproductsllc.com (minimum order quantities apply)</t>
  </si>
  <si>
    <t>Part Number</t>
  </si>
  <si>
    <t>Cap size pathway dia.</t>
  </si>
  <si>
    <t>**2025</t>
  </si>
  <si>
    <t>**2037</t>
  </si>
  <si>
    <t>**2050</t>
  </si>
  <si>
    <t>**2062</t>
  </si>
  <si>
    <t>**2075</t>
  </si>
  <si>
    <t>**2087</t>
  </si>
  <si>
    <t>**2100</t>
  </si>
  <si>
    <t>**2112</t>
  </si>
  <si>
    <t>**2125</t>
  </si>
  <si>
    <t>**2137</t>
  </si>
  <si>
    <t>**2150</t>
  </si>
  <si>
    <t>HS-225</t>
  </si>
  <si>
    <t>Exit Seal (body and cap)</t>
  </si>
  <si>
    <t>Hole Saw with Mandrel - Metal cutting</t>
  </si>
  <si>
    <t>1/4" - 3/8"</t>
  </si>
  <si>
    <t>3/8" - 1/2"</t>
  </si>
  <si>
    <t>1/2" - 5/8"</t>
  </si>
  <si>
    <t>5/8" - 3/4"</t>
  </si>
  <si>
    <t>3/4" - 7/8"</t>
  </si>
  <si>
    <t>7/8" -1"</t>
  </si>
  <si>
    <t>1" - 1 1/8"</t>
  </si>
  <si>
    <t>1 1/4" - 1 3/8"</t>
  </si>
  <si>
    <t>1 3/8" - 1 1/2"</t>
  </si>
  <si>
    <t>1 1/2" - 1 5/8"</t>
  </si>
  <si>
    <t>1 1/8" - 1 1/4"</t>
  </si>
  <si>
    <t>2.25" Dia</t>
  </si>
  <si>
    <t>SUBTOTAL</t>
  </si>
  <si>
    <t>SHIPPING</t>
  </si>
  <si>
    <t>Total Seals</t>
  </si>
  <si>
    <t>25% return fee (for pre-approved returns only)</t>
  </si>
  <si>
    <t>IMPORTANT NOTES</t>
  </si>
  <si>
    <t>**Shipping charge miniumum of $25.00</t>
  </si>
  <si>
    <t xml:space="preserve">       SIGRIST Exit Seal® </t>
  </si>
  <si>
    <t xml:space="preserve">      Pipe Size to Part Number Guide </t>
  </si>
  <si>
    <t xml:space="preserve"> </t>
  </si>
  <si>
    <t xml:space="preserve">Copper ACR </t>
  </si>
  <si>
    <t xml:space="preserve">Copper  K &amp; L </t>
  </si>
  <si>
    <t>Steel Schedule 40</t>
  </si>
  <si>
    <t xml:space="preserve">Liquid-Tight  </t>
  </si>
  <si>
    <t>Diameter - OD - Inches</t>
  </si>
  <si>
    <t xml:space="preserve">ACR </t>
  </si>
  <si>
    <t>OD</t>
  </si>
  <si>
    <t xml:space="preserve">Exit Seal # </t>
  </si>
  <si>
    <t xml:space="preserve">CU </t>
  </si>
  <si>
    <t>Steel</t>
  </si>
  <si>
    <t>Liq. Tight</t>
  </si>
  <si>
    <t xml:space="preserve"> 1/4</t>
  </si>
  <si>
    <t xml:space="preserve"> 1/8</t>
  </si>
  <si>
    <t xml:space="preserve"> 3/8</t>
  </si>
  <si>
    <t xml:space="preserve"> 1/2</t>
  </si>
  <si>
    <t xml:space="preserve"> 3/4</t>
  </si>
  <si>
    <t xml:space="preserve"> 5/8</t>
  </si>
  <si>
    <t xml:space="preserve"> 7/8</t>
  </si>
  <si>
    <t xml:space="preserve">Electrical Rigid </t>
  </si>
  <si>
    <t xml:space="preserve">Electrical EMT </t>
  </si>
  <si>
    <t xml:space="preserve"> Aluminum </t>
  </si>
  <si>
    <t xml:space="preserve">PVC Schedule 40 &amp; 80 </t>
  </si>
  <si>
    <t xml:space="preserve">Rigid </t>
  </si>
  <si>
    <t xml:space="preserve">EMT </t>
  </si>
  <si>
    <t xml:space="preserve">AL  </t>
  </si>
  <si>
    <t>PVC</t>
  </si>
  <si>
    <t>If you need assistance determining the sizes needed please call: 206 409-1237 Ext. 1 for sales and service</t>
  </si>
  <si>
    <t>Disclaimers</t>
  </si>
  <si>
    <t>Shipping charge miniumum of $25.00</t>
  </si>
  <si>
    <t>In the event of damages, damage decription and signature are required on package slip upon delivery arrival. Please send to ALTA contact asap.</t>
  </si>
  <si>
    <t>All custom PO's require 50% payment down upon ordering and the balance paid prior to shipment.</t>
  </si>
  <si>
    <t>Check product count immediately upon delivery.</t>
  </si>
  <si>
    <t>Customer:</t>
  </si>
  <si>
    <t>Street address:</t>
  </si>
  <si>
    <t>Phone:</t>
  </si>
  <si>
    <t>Email:</t>
  </si>
  <si>
    <t>City, State &amp; Zip:</t>
  </si>
  <si>
    <t>Job Name</t>
  </si>
  <si>
    <t>Contact:</t>
  </si>
  <si>
    <t>Sigrist EXIT SEAL® (see sizing chart to select proper cap size)</t>
  </si>
  <si>
    <r>
      <rPr>
        <b/>
        <sz val="9"/>
        <color theme="1"/>
        <rFont val="Calibri"/>
        <family val="2"/>
        <scheme val="minor"/>
      </rPr>
      <t xml:space="preserve">SMALL </t>
    </r>
    <r>
      <rPr>
        <sz val="9"/>
        <color theme="1"/>
        <rFont val="Calibri"/>
        <family val="2"/>
        <scheme val="minor"/>
      </rPr>
      <t xml:space="preserve">- Pipe Chase </t>
    </r>
    <r>
      <rPr>
        <b/>
        <sz val="9"/>
        <color theme="1"/>
        <rFont val="Calibri"/>
        <family val="2"/>
        <scheme val="minor"/>
      </rPr>
      <t>Housing</t>
    </r>
  </si>
  <si>
    <r>
      <t xml:space="preserve">SMALL </t>
    </r>
    <r>
      <rPr>
        <sz val="9"/>
        <color theme="1"/>
        <rFont val="Calibri"/>
        <family val="2"/>
        <scheme val="minor"/>
      </rPr>
      <t xml:space="preserve">- Curb </t>
    </r>
    <r>
      <rPr>
        <b/>
        <sz val="9"/>
        <color theme="1"/>
        <rFont val="Calibri"/>
        <family val="2"/>
        <scheme val="minor"/>
      </rPr>
      <t>14" tall</t>
    </r>
  </si>
  <si>
    <r>
      <t xml:space="preserve">SMALL </t>
    </r>
    <r>
      <rPr>
        <sz val="9"/>
        <color theme="1"/>
        <rFont val="Calibri"/>
        <family val="2"/>
        <scheme val="minor"/>
      </rPr>
      <t xml:space="preserve">- Curb </t>
    </r>
    <r>
      <rPr>
        <b/>
        <sz val="9"/>
        <color theme="1"/>
        <rFont val="Calibri"/>
        <family val="2"/>
        <scheme val="minor"/>
      </rPr>
      <t>18" tall</t>
    </r>
  </si>
  <si>
    <r>
      <t xml:space="preserve">SMALL </t>
    </r>
    <r>
      <rPr>
        <sz val="9"/>
        <color theme="1"/>
        <rFont val="Calibri"/>
        <family val="2"/>
        <scheme val="minor"/>
      </rPr>
      <t xml:space="preserve">- Curb </t>
    </r>
    <r>
      <rPr>
        <b/>
        <sz val="9"/>
        <color theme="1"/>
        <rFont val="Calibri"/>
        <family val="2"/>
        <scheme val="minor"/>
      </rPr>
      <t>24" tall</t>
    </r>
  </si>
  <si>
    <r>
      <t xml:space="preserve">MEDIUM </t>
    </r>
    <r>
      <rPr>
        <sz val="9"/>
        <color theme="1"/>
        <rFont val="Calibri"/>
        <family val="2"/>
        <scheme val="minor"/>
      </rPr>
      <t xml:space="preserve">- Pipe Chase </t>
    </r>
    <r>
      <rPr>
        <b/>
        <sz val="9"/>
        <color theme="1"/>
        <rFont val="Calibri"/>
        <family val="2"/>
        <scheme val="minor"/>
      </rPr>
      <t>Housing</t>
    </r>
  </si>
  <si>
    <r>
      <t>MEDIUM</t>
    </r>
    <r>
      <rPr>
        <sz val="9"/>
        <color theme="1"/>
        <rFont val="Calibri"/>
        <family val="2"/>
        <scheme val="minor"/>
      </rPr>
      <t xml:space="preserve"> - Curb </t>
    </r>
    <r>
      <rPr>
        <b/>
        <sz val="9"/>
        <color theme="1"/>
        <rFont val="Calibri"/>
        <family val="2"/>
        <scheme val="minor"/>
      </rPr>
      <t>14" tall</t>
    </r>
  </si>
  <si>
    <r>
      <t>MEDIUM</t>
    </r>
    <r>
      <rPr>
        <sz val="9"/>
        <color theme="1"/>
        <rFont val="Calibri"/>
        <family val="2"/>
        <scheme val="minor"/>
      </rPr>
      <t xml:space="preserve"> - Curb </t>
    </r>
    <r>
      <rPr>
        <b/>
        <sz val="9"/>
        <color theme="1"/>
        <rFont val="Calibri"/>
        <family val="2"/>
        <scheme val="minor"/>
      </rPr>
      <t>18" tall</t>
    </r>
  </si>
  <si>
    <r>
      <t>MEDIUM</t>
    </r>
    <r>
      <rPr>
        <sz val="9"/>
        <color theme="1"/>
        <rFont val="Calibri"/>
        <family val="2"/>
        <scheme val="minor"/>
      </rPr>
      <t xml:space="preserve"> - Curb </t>
    </r>
    <r>
      <rPr>
        <b/>
        <sz val="9"/>
        <color theme="1"/>
        <rFont val="Calibri"/>
        <family val="2"/>
        <scheme val="minor"/>
      </rPr>
      <t xml:space="preserve"> 24" tall</t>
    </r>
  </si>
  <si>
    <r>
      <rPr>
        <b/>
        <sz val="9"/>
        <color theme="1"/>
        <rFont val="Calibri"/>
        <family val="2"/>
        <scheme val="minor"/>
      </rPr>
      <t xml:space="preserve">Medium Next Gen </t>
    </r>
    <r>
      <rPr>
        <sz val="9"/>
        <color theme="1"/>
        <rFont val="Calibri"/>
        <family val="2"/>
        <scheme val="minor"/>
      </rPr>
      <t xml:space="preserve">Pipe Chase </t>
    </r>
    <r>
      <rPr>
        <b/>
        <sz val="9"/>
        <color theme="1"/>
        <rFont val="Calibri"/>
        <family val="2"/>
        <scheme val="minor"/>
      </rPr>
      <t>Housing</t>
    </r>
  </si>
  <si>
    <r>
      <t xml:space="preserve">Medium Next Gen </t>
    </r>
    <r>
      <rPr>
        <sz val="9"/>
        <color theme="1"/>
        <rFont val="Calibri"/>
        <family val="2"/>
        <scheme val="minor"/>
      </rPr>
      <t xml:space="preserve">Curb </t>
    </r>
    <r>
      <rPr>
        <b/>
        <sz val="9"/>
        <color theme="1"/>
        <rFont val="Calibri"/>
        <family val="2"/>
        <scheme val="minor"/>
      </rPr>
      <t>18" tall</t>
    </r>
  </si>
  <si>
    <r>
      <t xml:space="preserve">Medium Next Gen </t>
    </r>
    <r>
      <rPr>
        <sz val="9"/>
        <color theme="1"/>
        <rFont val="Calibri"/>
        <family val="2"/>
        <scheme val="minor"/>
      </rPr>
      <t xml:space="preserve">Curb </t>
    </r>
    <r>
      <rPr>
        <b/>
        <sz val="9"/>
        <color theme="1"/>
        <rFont val="Calibri"/>
        <family val="2"/>
        <scheme val="minor"/>
      </rPr>
      <t>24" tall</t>
    </r>
  </si>
  <si>
    <r>
      <t xml:space="preserve">Medium Double-Long </t>
    </r>
    <r>
      <rPr>
        <sz val="9"/>
        <color theme="1"/>
        <rFont val="Calibri"/>
        <family val="2"/>
        <scheme val="minor"/>
      </rPr>
      <t xml:space="preserve">Pipe Chase </t>
    </r>
    <r>
      <rPr>
        <b/>
        <sz val="9"/>
        <color theme="1"/>
        <rFont val="Calibri"/>
        <family val="2"/>
        <scheme val="minor"/>
      </rPr>
      <t>Housing</t>
    </r>
  </si>
  <si>
    <r>
      <t>Double-</t>
    </r>
    <r>
      <rPr>
        <b/>
        <sz val="9"/>
        <color theme="1"/>
        <rFont val="Calibri"/>
        <family val="2"/>
        <scheme val="minor"/>
      </rPr>
      <t xml:space="preserve">Long </t>
    </r>
    <r>
      <rPr>
        <sz val="9"/>
        <color theme="1"/>
        <rFont val="Calibri"/>
        <family val="2"/>
        <scheme val="minor"/>
      </rPr>
      <t xml:space="preserve">Curb </t>
    </r>
    <r>
      <rPr>
        <b/>
        <sz val="9"/>
        <color theme="1"/>
        <rFont val="Calibri"/>
        <family val="2"/>
        <scheme val="minor"/>
      </rPr>
      <t>14" tall</t>
    </r>
  </si>
  <si>
    <r>
      <t>Double-</t>
    </r>
    <r>
      <rPr>
        <b/>
        <sz val="9"/>
        <color theme="1"/>
        <rFont val="Calibri"/>
        <family val="2"/>
        <scheme val="minor"/>
      </rPr>
      <t xml:space="preserve">Long </t>
    </r>
    <r>
      <rPr>
        <sz val="9"/>
        <color theme="1"/>
        <rFont val="Calibri"/>
        <family val="2"/>
        <scheme val="minor"/>
      </rPr>
      <t xml:space="preserve">Curb </t>
    </r>
    <r>
      <rPr>
        <b/>
        <sz val="9"/>
        <color theme="1"/>
        <rFont val="Calibri"/>
        <family val="2"/>
        <scheme val="minor"/>
      </rPr>
      <t>18" tall</t>
    </r>
  </si>
  <si>
    <r>
      <t>Double-</t>
    </r>
    <r>
      <rPr>
        <b/>
        <sz val="9"/>
        <color theme="1"/>
        <rFont val="Calibri"/>
        <family val="2"/>
        <scheme val="minor"/>
      </rPr>
      <t xml:space="preserve">Long </t>
    </r>
    <r>
      <rPr>
        <sz val="9"/>
        <color theme="1"/>
        <rFont val="Calibri"/>
        <family val="2"/>
        <scheme val="minor"/>
      </rPr>
      <t xml:space="preserve">Curb </t>
    </r>
    <r>
      <rPr>
        <b/>
        <sz val="9"/>
        <color theme="1"/>
        <rFont val="Calibri"/>
        <family val="2"/>
        <scheme val="minor"/>
      </rPr>
      <t>24" tall</t>
    </r>
  </si>
  <si>
    <r>
      <t>LARGE</t>
    </r>
    <r>
      <rPr>
        <sz val="9"/>
        <color theme="1"/>
        <rFont val="Calibri"/>
        <family val="2"/>
        <scheme val="minor"/>
      </rPr>
      <t xml:space="preserve"> - Pipe Chase </t>
    </r>
    <r>
      <rPr>
        <b/>
        <sz val="9"/>
        <color theme="1"/>
        <rFont val="Calibri"/>
        <family val="2"/>
        <scheme val="minor"/>
      </rPr>
      <t>Housing</t>
    </r>
  </si>
  <si>
    <r>
      <t xml:space="preserve">LARGE </t>
    </r>
    <r>
      <rPr>
        <sz val="9"/>
        <color theme="1"/>
        <rFont val="Calibri"/>
        <family val="2"/>
        <scheme val="minor"/>
      </rPr>
      <t xml:space="preserve">- Curb </t>
    </r>
    <r>
      <rPr>
        <b/>
        <sz val="9"/>
        <color theme="1"/>
        <rFont val="Calibri"/>
        <family val="2"/>
        <scheme val="minor"/>
      </rPr>
      <t>14" tall</t>
    </r>
  </si>
  <si>
    <r>
      <t xml:space="preserve">LARGE </t>
    </r>
    <r>
      <rPr>
        <sz val="9"/>
        <color theme="1"/>
        <rFont val="Calibri"/>
        <family val="2"/>
        <scheme val="minor"/>
      </rPr>
      <t xml:space="preserve">- Curb </t>
    </r>
    <r>
      <rPr>
        <b/>
        <sz val="9"/>
        <color theme="1"/>
        <rFont val="Calibri"/>
        <family val="2"/>
        <scheme val="minor"/>
      </rPr>
      <t>18" tall</t>
    </r>
  </si>
  <si>
    <r>
      <t xml:space="preserve">LARGE </t>
    </r>
    <r>
      <rPr>
        <sz val="9"/>
        <color theme="1"/>
        <rFont val="Calibri"/>
        <family val="2"/>
        <scheme val="minor"/>
      </rPr>
      <t>- Curb 2</t>
    </r>
    <r>
      <rPr>
        <b/>
        <sz val="9"/>
        <color theme="1"/>
        <rFont val="Calibri"/>
        <family val="2"/>
        <scheme val="minor"/>
      </rPr>
      <t>4" tall</t>
    </r>
  </si>
  <si>
    <r>
      <t xml:space="preserve">Data Center </t>
    </r>
    <r>
      <rPr>
        <b/>
        <sz val="9"/>
        <color theme="1"/>
        <rFont val="Calibri"/>
        <family val="2"/>
        <scheme val="minor"/>
      </rPr>
      <t>Housing</t>
    </r>
  </si>
  <si>
    <r>
      <rPr>
        <sz val="9"/>
        <color theme="1"/>
        <rFont val="Calibri"/>
        <family val="2"/>
        <scheme val="minor"/>
      </rPr>
      <t>Data Center Curb -</t>
    </r>
    <r>
      <rPr>
        <b/>
        <sz val="9"/>
        <color theme="1"/>
        <rFont val="Calibri"/>
        <family val="2"/>
        <scheme val="minor"/>
      </rPr>
      <t xml:space="preserve"> 14" tall</t>
    </r>
  </si>
  <si>
    <r>
      <rPr>
        <sz val="9"/>
        <color theme="1"/>
        <rFont val="Calibri"/>
        <family val="2"/>
        <scheme val="minor"/>
      </rPr>
      <t>Data Center Curb -</t>
    </r>
    <r>
      <rPr>
        <b/>
        <sz val="9"/>
        <color theme="1"/>
        <rFont val="Calibri"/>
        <family val="2"/>
        <scheme val="minor"/>
      </rPr>
      <t xml:space="preserve"> 18" tall</t>
    </r>
  </si>
  <si>
    <r>
      <rPr>
        <sz val="9"/>
        <color theme="1"/>
        <rFont val="Calibri"/>
        <family val="2"/>
        <scheme val="minor"/>
      </rPr>
      <t>Data Center Curb -</t>
    </r>
    <r>
      <rPr>
        <b/>
        <sz val="9"/>
        <color theme="1"/>
        <rFont val="Calibri"/>
        <family val="2"/>
        <scheme val="minor"/>
      </rPr>
      <t xml:space="preserve"> 24" tall</t>
    </r>
  </si>
  <si>
    <t>**2200</t>
  </si>
  <si>
    <t>1 7/8" - 2"</t>
  </si>
  <si>
    <t>**2225</t>
  </si>
  <si>
    <t>2 1/8" - 2 1/4"</t>
  </si>
  <si>
    <t>**2237</t>
  </si>
  <si>
    <t>2 1/4" - 2 3/8"</t>
  </si>
  <si>
    <t>**2250</t>
  </si>
  <si>
    <t>2 3/8" - 2 1/2"</t>
  </si>
  <si>
    <t>**2287</t>
  </si>
  <si>
    <t>2 3/4" - 2 7/8"</t>
  </si>
  <si>
    <t>HS-325</t>
  </si>
  <si>
    <t>3.25" Dia</t>
  </si>
  <si>
    <t>25% return fee (for pre-approved returns only), N/A for custom orders</t>
  </si>
  <si>
    <t>Custom</t>
  </si>
  <si>
    <t>TBD</t>
  </si>
  <si>
    <r>
      <rPr>
        <sz val="9"/>
        <color theme="1"/>
        <rFont val="Calibri"/>
        <family val="2"/>
        <scheme val="minor"/>
      </rPr>
      <t xml:space="preserve">Custom </t>
    </r>
    <r>
      <rPr>
        <b/>
        <sz val="9"/>
        <color theme="1"/>
        <rFont val="Calibri"/>
        <family val="2"/>
        <scheme val="minor"/>
      </rPr>
      <t>Housing</t>
    </r>
  </si>
  <si>
    <r>
      <rPr>
        <sz val="9"/>
        <color theme="1"/>
        <rFont val="Calibri"/>
        <family val="2"/>
        <scheme val="minor"/>
      </rPr>
      <t xml:space="preserve">Custom </t>
    </r>
    <r>
      <rPr>
        <b/>
        <sz val="9"/>
        <color theme="1"/>
        <rFont val="Calibri"/>
        <family val="2"/>
        <scheme val="minor"/>
      </rPr>
      <t>Curb</t>
    </r>
  </si>
  <si>
    <t>***Please call for current lead times***</t>
  </si>
  <si>
    <r>
      <t xml:space="preserve">Custom </t>
    </r>
    <r>
      <rPr>
        <b/>
        <sz val="9"/>
        <color theme="1"/>
        <rFont val="Calibri"/>
        <family val="2"/>
        <scheme val="minor"/>
      </rPr>
      <t>Housing</t>
    </r>
  </si>
  <si>
    <r>
      <t xml:space="preserve">Custom </t>
    </r>
    <r>
      <rPr>
        <b/>
        <sz val="9"/>
        <color theme="1"/>
        <rFont val="Calibri"/>
        <family val="2"/>
        <scheme val="minor"/>
      </rPr>
      <t>Curb</t>
    </r>
  </si>
  <si>
    <t>Please call for lead times</t>
  </si>
  <si>
    <t>No returns after 30 days, N/A for custom orders</t>
  </si>
  <si>
    <t>Rev. 9.14.23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</si>
</sst>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7A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7A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 applyAlignment="1">
      <alignment horizontal="center"/>
    </xf>
    <xf numFmtId="0" fontId="2" fillId="6" borderId="14" xfId="0" applyFont="1" applyFill="1" applyBorder="1"/>
    <xf numFmtId="0" fontId="3" fillId="6" borderId="14" xfId="0" applyFont="1" applyFill="1" applyBorder="1" applyAlignment="1">
      <alignment horizontal="right" vertical="center"/>
    </xf>
    <xf numFmtId="0" fontId="0" fillId="6" borderId="14" xfId="0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/>
    <xf numFmtId="0" fontId="3" fillId="0" borderId="18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4" fontId="3" fillId="4" borderId="4" xfId="0" applyNumberFormat="1" applyFont="1" applyFill="1" applyBorder="1"/>
    <xf numFmtId="0" fontId="3" fillId="3" borderId="0" xfId="0" applyFont="1" applyFill="1"/>
    <xf numFmtId="164" fontId="3" fillId="0" borderId="0" xfId="0" applyNumberFormat="1" applyFont="1"/>
    <xf numFmtId="0" fontId="3" fillId="5" borderId="0" xfId="0" applyFont="1" applyFill="1"/>
    <xf numFmtId="164" fontId="3" fillId="5" borderId="0" xfId="0" applyNumberFormat="1" applyFont="1" applyFill="1"/>
    <xf numFmtId="0" fontId="3" fillId="0" borderId="3" xfId="0" applyFont="1" applyBorder="1"/>
    <xf numFmtId="0" fontId="7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1" applyFont="1" applyFill="1" applyBorder="1"/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3" fillId="3" borderId="6" xfId="0" applyFont="1" applyFill="1" applyBorder="1"/>
    <xf numFmtId="164" fontId="3" fillId="3" borderId="6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0" borderId="1" xfId="0" applyNumberFormat="1" applyFont="1" applyBorder="1"/>
    <xf numFmtId="0" fontId="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10" xfId="0" applyNumberFormat="1" applyFont="1" applyBorder="1"/>
    <xf numFmtId="164" fontId="3" fillId="0" borderId="2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0" fillId="3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10" borderId="1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12" fontId="0" fillId="0" borderId="1" xfId="0" applyNumberFormat="1" applyBorder="1"/>
    <xf numFmtId="12" fontId="0" fillId="0" borderId="1" xfId="0" applyNumberFormat="1" applyBorder="1" applyAlignment="1">
      <alignment vertical="center"/>
    </xf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3" xfId="0" applyFont="1" applyBorder="1"/>
    <xf numFmtId="0" fontId="0" fillId="0" borderId="14" xfId="0" applyBorder="1"/>
    <xf numFmtId="0" fontId="0" fillId="0" borderId="2" xfId="0" applyBorder="1"/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9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6" borderId="13" xfId="0" applyFont="1" applyFill="1" applyBorder="1"/>
    <xf numFmtId="0" fontId="2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A0000"/>
      <color rgb="FFF1B0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166321</xdr:colOff>
      <xdr:row>1</xdr:row>
      <xdr:rowOff>114300</xdr:rowOff>
    </xdr:from>
    <xdr:to>
      <xdr:col>3</xdr:col>
      <xdr:colOff>500790</xdr:colOff>
      <xdr:row>6</xdr:row>
      <xdr:rowOff>96750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00E233-D29F-4CF5-82C3-7E4F9F21B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6421" y="666750"/>
          <a:ext cx="1429844" cy="782550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193314</xdr:colOff>
      <xdr:row>1</xdr:row>
      <xdr:rowOff>102644</xdr:rowOff>
    </xdr:from>
    <xdr:to>
      <xdr:col>3</xdr:col>
      <xdr:colOff>561975</xdr:colOff>
      <xdr:row>6</xdr:row>
      <xdr:rowOff>76204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7E97FC-BA65-4CB2-BA19-E58F2B067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089" y="655094"/>
          <a:ext cx="1464036" cy="7736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171450</xdr:colOff>
      <xdr:row>52</xdr:row>
      <xdr:rowOff>95250</xdr:rowOff>
    </xdr:from>
    <xdr:to>
      <xdr:col>3</xdr:col>
      <xdr:colOff>540111</xdr:colOff>
      <xdr:row>57</xdr:row>
      <xdr:rowOff>21185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DB6B1B-F2E1-4C60-879C-DFD3374AB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9039225"/>
          <a:ext cx="1464036" cy="7736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C48B-437A-4A17-B45E-1EA40D213CED}">
  <dimension ref="B1:J80"/>
  <sheetViews>
    <sheetView showZeros="0" tabSelected="1" topLeftCell="A57" zoomScaleNormal="100" workbookViewId="0">
      <selection activeCell="N8" sqref="N8"/>
    </sheetView>
  </sheetViews>
  <sheetFormatPr defaultColWidth="9.140625" defaultRowHeight="12" x14ac:dyDescent="0.2"/>
  <cols>
    <col min="1" max="1" width="12" style="13" customWidth="1"/>
    <col min="2" max="2" width="6" style="13" customWidth="1"/>
    <col min="3" max="3" width="10.42578125" style="13" customWidth="1"/>
    <col min="4" max="4" width="10.42578125" style="13" bestFit="1" customWidth="1"/>
    <col min="5" max="5" width="14.140625" style="13" customWidth="1"/>
    <col min="6" max="6" width="9.140625" style="13"/>
    <col min="7" max="7" width="7.7109375" style="13" customWidth="1"/>
    <col min="8" max="8" width="13.140625" style="13" customWidth="1"/>
    <col min="9" max="9" width="12" style="13" customWidth="1"/>
    <col min="10" max="10" width="12.140625" style="13" customWidth="1"/>
    <col min="11" max="16384" width="9.140625" style="13"/>
  </cols>
  <sheetData>
    <row r="1" spans="2:10" ht="43.9" customHeight="1" x14ac:dyDescent="0.2">
      <c r="G1" s="14"/>
    </row>
    <row r="2" spans="2:10" ht="15" customHeight="1" x14ac:dyDescent="0.2">
      <c r="G2" s="14"/>
    </row>
    <row r="3" spans="2:10" x14ac:dyDescent="0.2">
      <c r="E3" s="15" t="s">
        <v>0</v>
      </c>
      <c r="H3" s="67" t="s">
        <v>4</v>
      </c>
      <c r="I3" s="83"/>
      <c r="J3" s="83"/>
    </row>
    <row r="4" spans="2:10" x14ac:dyDescent="0.2">
      <c r="E4" s="15" t="s">
        <v>1</v>
      </c>
      <c r="H4" s="67" t="s">
        <v>5</v>
      </c>
      <c r="I4" s="83"/>
      <c r="J4" s="83"/>
    </row>
    <row r="5" spans="2:10" x14ac:dyDescent="0.2">
      <c r="E5" s="15" t="s">
        <v>2</v>
      </c>
      <c r="H5" s="67" t="s">
        <v>139</v>
      </c>
      <c r="I5" s="83"/>
      <c r="J5" s="83"/>
    </row>
    <row r="6" spans="2:10" x14ac:dyDescent="0.2">
      <c r="E6" s="15" t="s">
        <v>3</v>
      </c>
    </row>
    <row r="9" spans="2:10" x14ac:dyDescent="0.2">
      <c r="B9" s="84" t="s">
        <v>7</v>
      </c>
      <c r="C9" s="84"/>
      <c r="D9" s="84"/>
      <c r="E9" s="84"/>
      <c r="G9" s="84" t="s">
        <v>6</v>
      </c>
      <c r="H9" s="83"/>
      <c r="I9" s="83"/>
      <c r="J9" s="83"/>
    </row>
    <row r="10" spans="2:10" x14ac:dyDescent="0.2">
      <c r="B10" s="107" t="s">
        <v>134</v>
      </c>
      <c r="C10" s="107"/>
      <c r="D10" s="83"/>
      <c r="E10" s="83"/>
      <c r="G10" s="107" t="s">
        <v>134</v>
      </c>
      <c r="H10" s="107"/>
      <c r="I10" s="83"/>
      <c r="J10" s="83"/>
    </row>
    <row r="11" spans="2:10" x14ac:dyDescent="0.2">
      <c r="B11" s="107" t="s">
        <v>135</v>
      </c>
      <c r="C11" s="107"/>
      <c r="D11" s="83"/>
      <c r="E11" s="83"/>
      <c r="G11" s="107" t="s">
        <v>135</v>
      </c>
      <c r="H11" s="107"/>
      <c r="I11" s="83"/>
      <c r="J11" s="83"/>
    </row>
    <row r="12" spans="2:10" x14ac:dyDescent="0.2">
      <c r="B12" s="107" t="s">
        <v>138</v>
      </c>
      <c r="C12" s="107"/>
      <c r="D12" s="83"/>
      <c r="E12" s="83"/>
      <c r="G12" s="107" t="s">
        <v>138</v>
      </c>
      <c r="H12" s="107"/>
      <c r="I12" s="83"/>
      <c r="J12" s="83"/>
    </row>
    <row r="13" spans="2:10" x14ac:dyDescent="0.2">
      <c r="B13" s="107" t="s">
        <v>136</v>
      </c>
      <c r="C13" s="107"/>
      <c r="D13" s="83"/>
      <c r="E13" s="83"/>
      <c r="G13" s="107" t="s">
        <v>136</v>
      </c>
      <c r="H13" s="107"/>
      <c r="I13" s="83"/>
      <c r="J13" s="83"/>
    </row>
    <row r="14" spans="2:10" x14ac:dyDescent="0.2">
      <c r="B14" s="107" t="s">
        <v>137</v>
      </c>
      <c r="C14" s="107"/>
      <c r="D14" s="87"/>
      <c r="E14" s="87"/>
      <c r="G14" s="107" t="s">
        <v>140</v>
      </c>
      <c r="H14" s="107"/>
      <c r="I14" s="87"/>
      <c r="J14" s="87"/>
    </row>
    <row r="15" spans="2:10" x14ac:dyDescent="0.2">
      <c r="D15" s="38"/>
    </row>
    <row r="16" spans="2:10" x14ac:dyDescent="0.2">
      <c r="B16" s="84" t="s">
        <v>9</v>
      </c>
      <c r="C16" s="84"/>
      <c r="D16" s="84"/>
      <c r="E16" s="84"/>
      <c r="G16" s="85" t="s">
        <v>8</v>
      </c>
      <c r="H16" s="86"/>
      <c r="I16" s="86"/>
      <c r="J16" s="86"/>
    </row>
    <row r="17" spans="2:10" x14ac:dyDescent="0.2">
      <c r="B17" s="83"/>
      <c r="C17" s="83"/>
      <c r="D17" s="83"/>
      <c r="E17" s="83"/>
      <c r="G17" s="88"/>
      <c r="H17" s="89"/>
      <c r="I17" s="89"/>
      <c r="J17" s="90"/>
    </row>
    <row r="19" spans="2:10" ht="27" customHeight="1" x14ac:dyDescent="0.2">
      <c r="B19" s="39" t="s">
        <v>10</v>
      </c>
      <c r="C19" s="80" t="s">
        <v>11</v>
      </c>
      <c r="D19" s="81"/>
      <c r="E19" s="81"/>
      <c r="F19" s="82"/>
      <c r="G19" s="40" t="s">
        <v>12</v>
      </c>
      <c r="H19" s="40" t="s">
        <v>13</v>
      </c>
      <c r="I19" s="39" t="s">
        <v>14</v>
      </c>
      <c r="J19" s="35" t="s">
        <v>15</v>
      </c>
    </row>
    <row r="20" spans="2:10" x14ac:dyDescent="0.2">
      <c r="B20" s="43">
        <v>0</v>
      </c>
      <c r="C20" s="43" t="s">
        <v>16</v>
      </c>
      <c r="D20" s="77" t="s">
        <v>142</v>
      </c>
      <c r="E20" s="78"/>
      <c r="F20" s="79"/>
      <c r="G20" s="45">
        <v>7</v>
      </c>
      <c r="H20" s="46" t="s">
        <v>40</v>
      </c>
      <c r="I20" s="47">
        <v>610</v>
      </c>
      <c r="J20" s="47">
        <f t="shared" ref="J20:J41" si="0">B20*I20</f>
        <v>0</v>
      </c>
    </row>
    <row r="21" spans="2:10" x14ac:dyDescent="0.2">
      <c r="B21" s="12">
        <v>0</v>
      </c>
      <c r="C21" s="12" t="s">
        <v>17</v>
      </c>
      <c r="D21" s="91" t="s">
        <v>143</v>
      </c>
      <c r="E21" s="92"/>
      <c r="F21" s="93"/>
      <c r="G21" s="16"/>
      <c r="H21" s="16" t="s">
        <v>41</v>
      </c>
      <c r="I21" s="48">
        <v>285</v>
      </c>
      <c r="J21" s="48">
        <f t="shared" si="0"/>
        <v>0</v>
      </c>
    </row>
    <row r="22" spans="2:10" x14ac:dyDescent="0.2">
      <c r="B22" s="12">
        <v>0</v>
      </c>
      <c r="C22" s="12" t="s">
        <v>18</v>
      </c>
      <c r="D22" s="91" t="s">
        <v>144</v>
      </c>
      <c r="E22" s="92"/>
      <c r="F22" s="93"/>
      <c r="G22" s="16"/>
      <c r="H22" s="16" t="s">
        <v>42</v>
      </c>
      <c r="I22" s="48">
        <v>305</v>
      </c>
      <c r="J22" s="48">
        <f t="shared" si="0"/>
        <v>0</v>
      </c>
    </row>
    <row r="23" spans="2:10" x14ac:dyDescent="0.2">
      <c r="B23" s="12">
        <v>0</v>
      </c>
      <c r="C23" s="12" t="s">
        <v>19</v>
      </c>
      <c r="D23" s="91" t="s">
        <v>145</v>
      </c>
      <c r="E23" s="92"/>
      <c r="F23" s="93"/>
      <c r="G23" s="16"/>
      <c r="H23" s="16" t="s">
        <v>43</v>
      </c>
      <c r="I23" s="48">
        <v>360</v>
      </c>
      <c r="J23" s="48">
        <f t="shared" si="0"/>
        <v>0</v>
      </c>
    </row>
    <row r="24" spans="2:10" x14ac:dyDescent="0.2">
      <c r="B24" s="43"/>
      <c r="C24" s="43" t="s">
        <v>20</v>
      </c>
      <c r="D24" s="49" t="s">
        <v>146</v>
      </c>
      <c r="E24" s="59"/>
      <c r="F24" s="60"/>
      <c r="G24" s="45">
        <v>16</v>
      </c>
      <c r="H24" s="46" t="s">
        <v>44</v>
      </c>
      <c r="I24" s="47">
        <v>725</v>
      </c>
      <c r="J24" s="47">
        <f t="shared" si="0"/>
        <v>0</v>
      </c>
    </row>
    <row r="25" spans="2:10" x14ac:dyDescent="0.2">
      <c r="B25" s="12"/>
      <c r="C25" s="12" t="s">
        <v>21</v>
      </c>
      <c r="D25" s="91" t="s">
        <v>147</v>
      </c>
      <c r="E25" s="92"/>
      <c r="F25" s="93"/>
      <c r="G25" s="16"/>
      <c r="H25" s="16" t="s">
        <v>45</v>
      </c>
      <c r="I25" s="48">
        <v>295</v>
      </c>
      <c r="J25" s="48">
        <f t="shared" si="0"/>
        <v>0</v>
      </c>
    </row>
    <row r="26" spans="2:10" x14ac:dyDescent="0.2">
      <c r="B26" s="12">
        <v>0</v>
      </c>
      <c r="C26" s="12" t="s">
        <v>22</v>
      </c>
      <c r="D26" s="91" t="s">
        <v>148</v>
      </c>
      <c r="E26" s="92"/>
      <c r="F26" s="93"/>
      <c r="G26" s="16"/>
      <c r="H26" s="16" t="s">
        <v>46</v>
      </c>
      <c r="I26" s="48">
        <v>345</v>
      </c>
      <c r="J26" s="48">
        <f t="shared" si="0"/>
        <v>0</v>
      </c>
    </row>
    <row r="27" spans="2:10" x14ac:dyDescent="0.2">
      <c r="B27" s="12">
        <v>0</v>
      </c>
      <c r="C27" s="12" t="s">
        <v>23</v>
      </c>
      <c r="D27" s="91" t="s">
        <v>149</v>
      </c>
      <c r="E27" s="92"/>
      <c r="F27" s="93"/>
      <c r="G27" s="16"/>
      <c r="H27" s="16" t="s">
        <v>47</v>
      </c>
      <c r="I27" s="48">
        <v>370</v>
      </c>
      <c r="J27" s="48">
        <f t="shared" si="0"/>
        <v>0</v>
      </c>
    </row>
    <row r="28" spans="2:10" x14ac:dyDescent="0.2">
      <c r="B28" s="43">
        <v>0</v>
      </c>
      <c r="C28" s="43" t="s">
        <v>36</v>
      </c>
      <c r="D28" s="44" t="s">
        <v>150</v>
      </c>
      <c r="E28" s="44"/>
      <c r="F28" s="44"/>
      <c r="G28" s="50"/>
      <c r="H28" s="46" t="s">
        <v>61</v>
      </c>
      <c r="I28" s="47">
        <v>975</v>
      </c>
      <c r="J28" s="47">
        <f t="shared" si="0"/>
        <v>0</v>
      </c>
    </row>
    <row r="29" spans="2:10" x14ac:dyDescent="0.2">
      <c r="B29" s="12">
        <v>0</v>
      </c>
      <c r="C29" s="12" t="s">
        <v>37</v>
      </c>
      <c r="D29" s="91" t="s">
        <v>151</v>
      </c>
      <c r="E29" s="92"/>
      <c r="F29" s="93"/>
      <c r="G29" s="16"/>
      <c r="H29" s="16" t="s">
        <v>62</v>
      </c>
      <c r="I29" s="48">
        <v>575</v>
      </c>
      <c r="J29" s="48">
        <f t="shared" si="0"/>
        <v>0</v>
      </c>
    </row>
    <row r="30" spans="2:10" x14ac:dyDescent="0.2">
      <c r="B30" s="12">
        <v>0</v>
      </c>
      <c r="C30" s="12" t="s">
        <v>38</v>
      </c>
      <c r="D30" s="91" t="s">
        <v>152</v>
      </c>
      <c r="E30" s="92"/>
      <c r="F30" s="93"/>
      <c r="G30" s="16"/>
      <c r="H30" s="16" t="s">
        <v>60</v>
      </c>
      <c r="I30" s="48">
        <v>625</v>
      </c>
      <c r="J30" s="48">
        <f t="shared" si="0"/>
        <v>0</v>
      </c>
    </row>
    <row r="31" spans="2:10" x14ac:dyDescent="0.2">
      <c r="B31" s="43">
        <v>0</v>
      </c>
      <c r="C31" s="43" t="s">
        <v>24</v>
      </c>
      <c r="D31" s="94" t="s">
        <v>153</v>
      </c>
      <c r="E31" s="95"/>
      <c r="F31" s="96"/>
      <c r="G31" s="45">
        <v>32</v>
      </c>
      <c r="H31" s="46" t="s">
        <v>48</v>
      </c>
      <c r="I31" s="47">
        <v>1210</v>
      </c>
      <c r="J31" s="47">
        <f t="shared" si="0"/>
        <v>0</v>
      </c>
    </row>
    <row r="32" spans="2:10" x14ac:dyDescent="0.2">
      <c r="B32" s="12"/>
      <c r="C32" s="12" t="s">
        <v>25</v>
      </c>
      <c r="D32" s="97" t="s">
        <v>154</v>
      </c>
      <c r="E32" s="98"/>
      <c r="F32" s="99"/>
      <c r="G32" s="16"/>
      <c r="H32" s="16" t="s">
        <v>49</v>
      </c>
      <c r="I32" s="48">
        <v>695</v>
      </c>
      <c r="J32" s="48">
        <f t="shared" si="0"/>
        <v>0</v>
      </c>
    </row>
    <row r="33" spans="2:10" x14ac:dyDescent="0.2">
      <c r="B33" s="12">
        <v>0</v>
      </c>
      <c r="C33" s="12" t="s">
        <v>26</v>
      </c>
      <c r="D33" s="97" t="s">
        <v>155</v>
      </c>
      <c r="E33" s="98"/>
      <c r="F33" s="99"/>
      <c r="G33" s="16"/>
      <c r="H33" s="16" t="s">
        <v>50</v>
      </c>
      <c r="I33" s="48">
        <v>750</v>
      </c>
      <c r="J33" s="48">
        <f t="shared" si="0"/>
        <v>0</v>
      </c>
    </row>
    <row r="34" spans="2:10" x14ac:dyDescent="0.2">
      <c r="B34" s="12">
        <v>0</v>
      </c>
      <c r="C34" s="12" t="s">
        <v>27</v>
      </c>
      <c r="D34" s="97" t="s">
        <v>156</v>
      </c>
      <c r="E34" s="98"/>
      <c r="F34" s="99"/>
      <c r="G34" s="16"/>
      <c r="H34" s="16" t="s">
        <v>51</v>
      </c>
      <c r="I34" s="48">
        <v>850</v>
      </c>
      <c r="J34" s="48">
        <f t="shared" si="0"/>
        <v>0</v>
      </c>
    </row>
    <row r="35" spans="2:10" x14ac:dyDescent="0.2">
      <c r="B35" s="43">
        <v>0</v>
      </c>
      <c r="C35" s="43" t="s">
        <v>28</v>
      </c>
      <c r="D35" s="94" t="s">
        <v>157</v>
      </c>
      <c r="E35" s="95"/>
      <c r="F35" s="96"/>
      <c r="G35" s="43" t="s">
        <v>39</v>
      </c>
      <c r="H35" s="46" t="s">
        <v>52</v>
      </c>
      <c r="I35" s="47">
        <v>2050</v>
      </c>
      <c r="J35" s="47">
        <f t="shared" si="0"/>
        <v>0</v>
      </c>
    </row>
    <row r="36" spans="2:10" x14ac:dyDescent="0.2">
      <c r="B36" s="12">
        <v>0</v>
      </c>
      <c r="C36" s="12" t="s">
        <v>29</v>
      </c>
      <c r="D36" s="91" t="s">
        <v>158</v>
      </c>
      <c r="E36" s="92"/>
      <c r="F36" s="93"/>
      <c r="G36" s="16"/>
      <c r="H36" s="16" t="s">
        <v>53</v>
      </c>
      <c r="I36" s="48">
        <v>760</v>
      </c>
      <c r="J36" s="48">
        <f t="shared" si="0"/>
        <v>0</v>
      </c>
    </row>
    <row r="37" spans="2:10" x14ac:dyDescent="0.2">
      <c r="B37" s="12">
        <v>0</v>
      </c>
      <c r="C37" s="12" t="s">
        <v>30</v>
      </c>
      <c r="D37" s="91" t="s">
        <v>159</v>
      </c>
      <c r="E37" s="92"/>
      <c r="F37" s="93"/>
      <c r="G37" s="16"/>
      <c r="H37" s="16" t="s">
        <v>54</v>
      </c>
      <c r="I37" s="48">
        <v>845</v>
      </c>
      <c r="J37" s="48">
        <f t="shared" si="0"/>
        <v>0</v>
      </c>
    </row>
    <row r="38" spans="2:10" x14ac:dyDescent="0.2">
      <c r="B38" s="12">
        <v>0</v>
      </c>
      <c r="C38" s="12" t="s">
        <v>31</v>
      </c>
      <c r="D38" s="91" t="s">
        <v>160</v>
      </c>
      <c r="E38" s="92"/>
      <c r="F38" s="93"/>
      <c r="G38" s="16"/>
      <c r="H38" s="16" t="s">
        <v>55</v>
      </c>
      <c r="I38" s="48">
        <v>940</v>
      </c>
      <c r="J38" s="48">
        <f t="shared" si="0"/>
        <v>0</v>
      </c>
    </row>
    <row r="39" spans="2:10" x14ac:dyDescent="0.2">
      <c r="B39" s="43">
        <v>0</v>
      </c>
      <c r="C39" s="43" t="s">
        <v>32</v>
      </c>
      <c r="D39" s="77" t="s">
        <v>161</v>
      </c>
      <c r="E39" s="78"/>
      <c r="F39" s="79"/>
      <c r="G39" s="43" t="s">
        <v>39</v>
      </c>
      <c r="H39" s="46" t="s">
        <v>56</v>
      </c>
      <c r="I39" s="47">
        <v>2490.8000000000002</v>
      </c>
      <c r="J39" s="47">
        <f t="shared" si="0"/>
        <v>0</v>
      </c>
    </row>
    <row r="40" spans="2:10" x14ac:dyDescent="0.2">
      <c r="B40" s="12">
        <v>0</v>
      </c>
      <c r="C40" s="12" t="s">
        <v>33</v>
      </c>
      <c r="D40" s="91" t="s">
        <v>162</v>
      </c>
      <c r="E40" s="92"/>
      <c r="F40" s="93"/>
      <c r="G40" s="16"/>
      <c r="H40" s="16" t="s">
        <v>57</v>
      </c>
      <c r="I40" s="48">
        <v>870</v>
      </c>
      <c r="J40" s="48">
        <f t="shared" si="0"/>
        <v>0</v>
      </c>
    </row>
    <row r="41" spans="2:10" x14ac:dyDescent="0.2">
      <c r="B41" s="12">
        <v>0</v>
      </c>
      <c r="C41" s="12" t="s">
        <v>34</v>
      </c>
      <c r="D41" s="91" t="s">
        <v>163</v>
      </c>
      <c r="E41" s="92"/>
      <c r="F41" s="93"/>
      <c r="G41" s="16"/>
      <c r="H41" s="16" t="s">
        <v>58</v>
      </c>
      <c r="I41" s="48">
        <v>975</v>
      </c>
      <c r="J41" s="48">
        <f t="shared" si="0"/>
        <v>0</v>
      </c>
    </row>
    <row r="42" spans="2:10" x14ac:dyDescent="0.2">
      <c r="B42" s="12">
        <v>0</v>
      </c>
      <c r="C42" s="12" t="s">
        <v>35</v>
      </c>
      <c r="D42" s="91" t="s">
        <v>164</v>
      </c>
      <c r="E42" s="92"/>
      <c r="F42" s="93"/>
      <c r="G42" s="12"/>
      <c r="H42" s="16" t="s">
        <v>59</v>
      </c>
      <c r="I42" s="48">
        <v>1099</v>
      </c>
      <c r="J42" s="48">
        <f t="shared" ref="J42" si="1">B42*I42</f>
        <v>0</v>
      </c>
    </row>
    <row r="43" spans="2:10" x14ac:dyDescent="0.2">
      <c r="B43" s="43"/>
      <c r="C43" s="43" t="s">
        <v>178</v>
      </c>
      <c r="D43" s="59" t="s">
        <v>180</v>
      </c>
      <c r="E43" s="73"/>
      <c r="F43" s="60"/>
      <c r="G43" s="43" t="s">
        <v>39</v>
      </c>
      <c r="H43" s="46" t="s">
        <v>179</v>
      </c>
      <c r="I43" s="47"/>
      <c r="J43" s="47"/>
    </row>
    <row r="44" spans="2:10" x14ac:dyDescent="0.2">
      <c r="B44" s="43">
        <v>0</v>
      </c>
      <c r="C44" s="43" t="s">
        <v>178</v>
      </c>
      <c r="D44" s="94" t="s">
        <v>181</v>
      </c>
      <c r="E44" s="95"/>
      <c r="F44" s="96"/>
      <c r="G44" s="43" t="s">
        <v>39</v>
      </c>
      <c r="H44" s="46" t="s">
        <v>179</v>
      </c>
      <c r="I44" s="47"/>
      <c r="J44" s="47"/>
    </row>
    <row r="45" spans="2:10" x14ac:dyDescent="0.2">
      <c r="D45" s="15"/>
      <c r="I45" s="41" t="s">
        <v>93</v>
      </c>
      <c r="J45" s="42">
        <f>SUM(J20:J44)</f>
        <v>0</v>
      </c>
    </row>
    <row r="46" spans="2:10" ht="19.899999999999999" customHeight="1" x14ac:dyDescent="0.2">
      <c r="B46" s="101" t="s">
        <v>63</v>
      </c>
      <c r="C46" s="101"/>
      <c r="D46" s="101"/>
      <c r="E46" s="101"/>
      <c r="F46" s="101"/>
      <c r="G46" s="101"/>
      <c r="H46" s="101"/>
      <c r="I46" s="101"/>
      <c r="J46" s="101"/>
    </row>
    <row r="48" spans="2:10" ht="12" customHeight="1" x14ac:dyDescent="0.2">
      <c r="B48" s="100" t="s">
        <v>64</v>
      </c>
      <c r="C48" s="100"/>
      <c r="D48" s="100"/>
      <c r="E48" s="100"/>
      <c r="F48" s="100"/>
      <c r="G48" s="100"/>
      <c r="H48" s="100"/>
      <c r="I48" s="100"/>
      <c r="J48" s="100"/>
    </row>
    <row r="49" spans="2:10" ht="18" customHeight="1" x14ac:dyDescent="0.2">
      <c r="B49" s="100"/>
      <c r="C49" s="100"/>
      <c r="D49" s="100"/>
      <c r="E49" s="100"/>
      <c r="F49" s="100"/>
      <c r="G49" s="100"/>
      <c r="H49" s="100"/>
      <c r="I49" s="100"/>
      <c r="J49" s="100"/>
    </row>
    <row r="50" spans="2:10" ht="18" customHeight="1" x14ac:dyDescent="0.2">
      <c r="B50" s="19"/>
      <c r="C50" s="19"/>
      <c r="D50" s="19"/>
      <c r="E50" s="19"/>
      <c r="F50" s="19"/>
    </row>
    <row r="53" spans="2:10" x14ac:dyDescent="0.2">
      <c r="B53" s="106" t="s">
        <v>141</v>
      </c>
      <c r="C53" s="106"/>
      <c r="D53" s="106"/>
      <c r="E53" s="106"/>
      <c r="F53" s="106"/>
      <c r="G53" s="106"/>
      <c r="H53" s="106"/>
      <c r="I53" s="106"/>
      <c r="J53" s="106"/>
    </row>
    <row r="54" spans="2:10" ht="15" customHeight="1" x14ac:dyDescent="0.2">
      <c r="B54" s="66" t="s">
        <v>10</v>
      </c>
      <c r="C54" s="67" t="s">
        <v>65</v>
      </c>
      <c r="D54" s="84" t="s">
        <v>11</v>
      </c>
      <c r="E54" s="84"/>
      <c r="F54" s="84" t="s">
        <v>66</v>
      </c>
      <c r="G54" s="84"/>
      <c r="H54" s="84"/>
      <c r="I54" s="68" t="s">
        <v>14</v>
      </c>
      <c r="J54" s="67" t="s">
        <v>15</v>
      </c>
    </row>
    <row r="55" spans="2:10" ht="15" customHeight="1" x14ac:dyDescent="0.2">
      <c r="B55" s="17">
        <v>0</v>
      </c>
      <c r="C55" s="34" t="s">
        <v>67</v>
      </c>
      <c r="D55" s="102" t="s">
        <v>79</v>
      </c>
      <c r="E55" s="102"/>
      <c r="F55" s="102" t="s">
        <v>81</v>
      </c>
      <c r="G55" s="102"/>
      <c r="H55" s="102"/>
      <c r="I55" s="65">
        <v>28.95</v>
      </c>
      <c r="J55" s="18">
        <f t="shared" ref="J55:J72" si="2">B55*I55</f>
        <v>0</v>
      </c>
    </row>
    <row r="56" spans="2:10" ht="15" customHeight="1" x14ac:dyDescent="0.2">
      <c r="B56" s="22"/>
      <c r="C56" s="31" t="s">
        <v>68</v>
      </c>
      <c r="D56" s="83" t="s">
        <v>79</v>
      </c>
      <c r="E56" s="83"/>
      <c r="F56" s="83" t="s">
        <v>82</v>
      </c>
      <c r="G56" s="83"/>
      <c r="H56" s="83"/>
      <c r="I56" s="65">
        <v>28.95</v>
      </c>
      <c r="J56" s="21">
        <f t="shared" si="2"/>
        <v>0</v>
      </c>
    </row>
    <row r="57" spans="2:10" ht="15" customHeight="1" x14ac:dyDescent="0.2">
      <c r="B57" s="12"/>
      <c r="C57" s="32" t="s">
        <v>69</v>
      </c>
      <c r="D57" s="83" t="s">
        <v>79</v>
      </c>
      <c r="E57" s="83"/>
      <c r="F57" s="83" t="s">
        <v>83</v>
      </c>
      <c r="G57" s="83"/>
      <c r="H57" s="83"/>
      <c r="I57" s="65">
        <v>28.95</v>
      </c>
      <c r="J57" s="21">
        <f t="shared" si="2"/>
        <v>0</v>
      </c>
    </row>
    <row r="58" spans="2:10" ht="15" customHeight="1" x14ac:dyDescent="0.2">
      <c r="B58" s="12"/>
      <c r="C58" s="32" t="s">
        <v>70</v>
      </c>
      <c r="D58" s="83" t="s">
        <v>79</v>
      </c>
      <c r="E58" s="83"/>
      <c r="F58" s="83" t="s">
        <v>84</v>
      </c>
      <c r="G58" s="83"/>
      <c r="H58" s="83"/>
      <c r="I58" s="65">
        <v>28.95</v>
      </c>
      <c r="J58" s="21">
        <f t="shared" si="2"/>
        <v>0</v>
      </c>
    </row>
    <row r="59" spans="2:10" ht="15" customHeight="1" x14ac:dyDescent="0.2">
      <c r="B59" s="17">
        <v>0</v>
      </c>
      <c r="C59" s="31" t="s">
        <v>71</v>
      </c>
      <c r="D59" s="83" t="s">
        <v>79</v>
      </c>
      <c r="E59" s="83"/>
      <c r="F59" s="83" t="s">
        <v>85</v>
      </c>
      <c r="G59" s="83"/>
      <c r="H59" s="83"/>
      <c r="I59" s="65">
        <v>28.95</v>
      </c>
      <c r="J59" s="21">
        <f t="shared" si="2"/>
        <v>0</v>
      </c>
    </row>
    <row r="60" spans="2:10" ht="15" customHeight="1" x14ac:dyDescent="0.2">
      <c r="B60" s="20"/>
      <c r="C60" s="31" t="s">
        <v>72</v>
      </c>
      <c r="D60" s="83" t="s">
        <v>79</v>
      </c>
      <c r="E60" s="83"/>
      <c r="F60" s="83" t="s">
        <v>86</v>
      </c>
      <c r="G60" s="83"/>
      <c r="H60" s="83"/>
      <c r="I60" s="65">
        <v>28.95</v>
      </c>
      <c r="J60" s="21">
        <f t="shared" si="2"/>
        <v>0</v>
      </c>
    </row>
    <row r="61" spans="2:10" ht="15" customHeight="1" x14ac:dyDescent="0.2">
      <c r="B61" s="20"/>
      <c r="C61" s="31" t="s">
        <v>73</v>
      </c>
      <c r="D61" s="83" t="s">
        <v>79</v>
      </c>
      <c r="E61" s="83"/>
      <c r="F61" s="83" t="s">
        <v>87</v>
      </c>
      <c r="G61" s="83"/>
      <c r="H61" s="83"/>
      <c r="I61" s="65">
        <v>28.95</v>
      </c>
      <c r="J61" s="21">
        <f t="shared" si="2"/>
        <v>0</v>
      </c>
    </row>
    <row r="62" spans="2:10" ht="15" customHeight="1" x14ac:dyDescent="0.2">
      <c r="B62" s="20"/>
      <c r="C62" s="31" t="s">
        <v>74</v>
      </c>
      <c r="D62" s="83" t="s">
        <v>79</v>
      </c>
      <c r="E62" s="83"/>
      <c r="F62" s="83" t="s">
        <v>91</v>
      </c>
      <c r="G62" s="83"/>
      <c r="H62" s="83"/>
      <c r="I62" s="65">
        <v>28.95</v>
      </c>
      <c r="J62" s="21">
        <f t="shared" si="2"/>
        <v>0</v>
      </c>
    </row>
    <row r="63" spans="2:10" ht="15" customHeight="1" x14ac:dyDescent="0.2">
      <c r="B63" s="20"/>
      <c r="C63" s="31" t="s">
        <v>75</v>
      </c>
      <c r="D63" s="83" t="s">
        <v>79</v>
      </c>
      <c r="E63" s="83"/>
      <c r="F63" s="83" t="s">
        <v>88</v>
      </c>
      <c r="G63" s="83"/>
      <c r="H63" s="83"/>
      <c r="I63" s="65">
        <v>28.95</v>
      </c>
      <c r="J63" s="21">
        <f t="shared" si="2"/>
        <v>0</v>
      </c>
    </row>
    <row r="64" spans="2:10" ht="15" customHeight="1" x14ac:dyDescent="0.2">
      <c r="B64" s="20"/>
      <c r="C64" s="31" t="s">
        <v>76</v>
      </c>
      <c r="D64" s="83" t="s">
        <v>79</v>
      </c>
      <c r="E64" s="83"/>
      <c r="F64" s="83" t="s">
        <v>89</v>
      </c>
      <c r="G64" s="83"/>
      <c r="H64" s="83"/>
      <c r="I64" s="65">
        <v>28.95</v>
      </c>
      <c r="J64" s="21">
        <f t="shared" si="2"/>
        <v>0</v>
      </c>
    </row>
    <row r="65" spans="2:10" ht="15" customHeight="1" x14ac:dyDescent="0.2">
      <c r="B65" s="20"/>
      <c r="C65" s="31" t="s">
        <v>77</v>
      </c>
      <c r="D65" s="88" t="s">
        <v>79</v>
      </c>
      <c r="E65" s="90"/>
      <c r="F65" s="88" t="s">
        <v>90</v>
      </c>
      <c r="G65" s="89"/>
      <c r="H65" s="90"/>
      <c r="I65" s="65">
        <v>28.95</v>
      </c>
      <c r="J65" s="21">
        <f t="shared" si="2"/>
        <v>0</v>
      </c>
    </row>
    <row r="66" spans="2:10" ht="15" customHeight="1" x14ac:dyDescent="0.2">
      <c r="B66" s="20">
        <v>0</v>
      </c>
      <c r="C66" s="31" t="s">
        <v>165</v>
      </c>
      <c r="D66" s="88" t="s">
        <v>79</v>
      </c>
      <c r="E66" s="90"/>
      <c r="F66" s="88" t="s">
        <v>166</v>
      </c>
      <c r="G66" s="89"/>
      <c r="H66" s="90"/>
      <c r="I66" s="64">
        <v>44.95</v>
      </c>
      <c r="J66" s="21">
        <f t="shared" si="2"/>
        <v>0</v>
      </c>
    </row>
    <row r="67" spans="2:10" ht="15" customHeight="1" x14ac:dyDescent="0.2">
      <c r="B67" s="20">
        <v>0</v>
      </c>
      <c r="C67" s="31" t="s">
        <v>167</v>
      </c>
      <c r="D67" s="88" t="s">
        <v>79</v>
      </c>
      <c r="E67" s="90"/>
      <c r="F67" s="88" t="s">
        <v>168</v>
      </c>
      <c r="G67" s="89"/>
      <c r="H67" s="90"/>
      <c r="I67" s="64">
        <v>44.95</v>
      </c>
      <c r="J67" s="21">
        <f t="shared" si="2"/>
        <v>0</v>
      </c>
    </row>
    <row r="68" spans="2:10" ht="15" customHeight="1" x14ac:dyDescent="0.2">
      <c r="B68" s="20">
        <v>0</v>
      </c>
      <c r="C68" s="31" t="s">
        <v>169</v>
      </c>
      <c r="D68" s="88" t="s">
        <v>79</v>
      </c>
      <c r="E68" s="90"/>
      <c r="F68" s="88" t="s">
        <v>170</v>
      </c>
      <c r="G68" s="89"/>
      <c r="H68" s="90"/>
      <c r="I68" s="64">
        <v>44.95</v>
      </c>
      <c r="J68" s="21">
        <f t="shared" si="2"/>
        <v>0</v>
      </c>
    </row>
    <row r="69" spans="2:10" ht="15" customHeight="1" x14ac:dyDescent="0.2">
      <c r="B69" s="20">
        <v>0</v>
      </c>
      <c r="C69" s="31" t="s">
        <v>171</v>
      </c>
      <c r="D69" s="88" t="s">
        <v>79</v>
      </c>
      <c r="E69" s="90"/>
      <c r="F69" s="88" t="s">
        <v>172</v>
      </c>
      <c r="G69" s="89"/>
      <c r="H69" s="90"/>
      <c r="I69" s="64">
        <v>44.95</v>
      </c>
      <c r="J69" s="21">
        <f t="shared" si="2"/>
        <v>0</v>
      </c>
    </row>
    <row r="70" spans="2:10" ht="15" customHeight="1" x14ac:dyDescent="0.2">
      <c r="B70" s="20">
        <v>0</v>
      </c>
      <c r="C70" s="31" t="s">
        <v>173</v>
      </c>
      <c r="D70" s="88" t="s">
        <v>79</v>
      </c>
      <c r="E70" s="90"/>
      <c r="F70" s="88" t="s">
        <v>174</v>
      </c>
      <c r="G70" s="89"/>
      <c r="H70" s="90"/>
      <c r="I70" s="64">
        <v>44.95</v>
      </c>
      <c r="J70" s="21">
        <f t="shared" si="2"/>
        <v>0</v>
      </c>
    </row>
    <row r="71" spans="2:10" ht="15" customHeight="1" x14ac:dyDescent="0.2">
      <c r="B71" s="23"/>
      <c r="C71" s="33" t="s">
        <v>78</v>
      </c>
      <c r="D71" s="103" t="s">
        <v>80</v>
      </c>
      <c r="E71" s="104"/>
      <c r="F71" s="105"/>
      <c r="G71" s="103" t="s">
        <v>92</v>
      </c>
      <c r="H71" s="105"/>
      <c r="I71" s="24">
        <v>37</v>
      </c>
      <c r="J71" s="24">
        <f t="shared" ref="J71" si="3">B71*I71</f>
        <v>0</v>
      </c>
    </row>
    <row r="72" spans="2:10" ht="15" customHeight="1" x14ac:dyDescent="0.2">
      <c r="B72" s="23"/>
      <c r="C72" s="33" t="s">
        <v>175</v>
      </c>
      <c r="D72" s="103" t="s">
        <v>80</v>
      </c>
      <c r="E72" s="104"/>
      <c r="F72" s="105"/>
      <c r="G72" s="103" t="s">
        <v>176</v>
      </c>
      <c r="H72" s="105"/>
      <c r="I72" s="24">
        <v>45</v>
      </c>
      <c r="J72" s="24">
        <f t="shared" si="2"/>
        <v>0</v>
      </c>
    </row>
    <row r="73" spans="2:10" ht="20.45" customHeight="1" x14ac:dyDescent="0.2">
      <c r="B73" s="20">
        <f>SUM(B55:B72)</f>
        <v>0</v>
      </c>
      <c r="C73" s="30" t="s">
        <v>95</v>
      </c>
      <c r="D73" s="36"/>
      <c r="E73" s="37"/>
      <c r="F73" s="37"/>
      <c r="G73" s="29"/>
      <c r="H73" s="29"/>
      <c r="I73" s="25" t="s">
        <v>93</v>
      </c>
      <c r="J73" s="26">
        <f>SUM(J55:J72)</f>
        <v>0</v>
      </c>
    </row>
    <row r="74" spans="2:10" x14ac:dyDescent="0.2">
      <c r="I74" s="25" t="s">
        <v>94</v>
      </c>
      <c r="J74" s="26">
        <v>25</v>
      </c>
    </row>
    <row r="75" spans="2:10" x14ac:dyDescent="0.2">
      <c r="I75" s="27" t="s">
        <v>15</v>
      </c>
      <c r="J75" s="28">
        <f>SUM(J45+J73+J74)</f>
        <v>25</v>
      </c>
    </row>
    <row r="77" spans="2:10" x14ac:dyDescent="0.2">
      <c r="B77" s="111" t="s">
        <v>97</v>
      </c>
      <c r="C77" s="112"/>
      <c r="D77" s="113"/>
      <c r="E77" s="113"/>
      <c r="F77" s="114"/>
    </row>
    <row r="78" spans="2:10" x14ac:dyDescent="0.2">
      <c r="B78" s="115" t="s">
        <v>177</v>
      </c>
      <c r="C78" s="116"/>
      <c r="D78" s="116"/>
      <c r="E78" s="116"/>
      <c r="F78" s="117"/>
    </row>
    <row r="79" spans="2:10" x14ac:dyDescent="0.2">
      <c r="B79" s="118" t="s">
        <v>98</v>
      </c>
      <c r="C79" s="119"/>
      <c r="D79" s="119"/>
      <c r="E79" s="119"/>
      <c r="F79" s="120"/>
    </row>
    <row r="80" spans="2:10" ht="15" x14ac:dyDescent="0.25">
      <c r="B80" s="108" t="s">
        <v>182</v>
      </c>
      <c r="C80" s="109"/>
      <c r="D80" s="109"/>
      <c r="E80" s="109"/>
      <c r="F80" s="110"/>
      <c r="G80"/>
      <c r="H80"/>
      <c r="I80"/>
    </row>
  </sheetData>
  <mergeCells count="97">
    <mergeCell ref="B9:E9"/>
    <mergeCell ref="F63:H63"/>
    <mergeCell ref="D71:F71"/>
    <mergeCell ref="G71:H71"/>
    <mergeCell ref="F60:H60"/>
    <mergeCell ref="D61:E61"/>
    <mergeCell ref="D62:E62"/>
    <mergeCell ref="D63:E63"/>
    <mergeCell ref="D64:E64"/>
    <mergeCell ref="D66:E66"/>
    <mergeCell ref="D54:E54"/>
    <mergeCell ref="F54:H54"/>
    <mergeCell ref="F64:H64"/>
    <mergeCell ref="F61:H61"/>
    <mergeCell ref="F62:H62"/>
    <mergeCell ref="D60:E60"/>
    <mergeCell ref="B80:F80"/>
    <mergeCell ref="F67:H67"/>
    <mergeCell ref="D68:E68"/>
    <mergeCell ref="F68:H68"/>
    <mergeCell ref="D69:E69"/>
    <mergeCell ref="F69:H69"/>
    <mergeCell ref="D70:E70"/>
    <mergeCell ref="B77:F77"/>
    <mergeCell ref="B78:F78"/>
    <mergeCell ref="B79:F79"/>
    <mergeCell ref="F70:H70"/>
    <mergeCell ref="G72:H72"/>
    <mergeCell ref="I10:J10"/>
    <mergeCell ref="I11:J11"/>
    <mergeCell ref="I12:J12"/>
    <mergeCell ref="I14:J14"/>
    <mergeCell ref="B53:J53"/>
    <mergeCell ref="G10:H10"/>
    <mergeCell ref="G11:H11"/>
    <mergeCell ref="G12:H12"/>
    <mergeCell ref="G13:H13"/>
    <mergeCell ref="G14:H14"/>
    <mergeCell ref="B10:C10"/>
    <mergeCell ref="B11:C11"/>
    <mergeCell ref="B12:C12"/>
    <mergeCell ref="B13:C13"/>
    <mergeCell ref="B14:C14"/>
    <mergeCell ref="D31:F31"/>
    <mergeCell ref="F66:H66"/>
    <mergeCell ref="D72:F72"/>
    <mergeCell ref="D65:E65"/>
    <mergeCell ref="F65:H65"/>
    <mergeCell ref="D67:E67"/>
    <mergeCell ref="D32:F32"/>
    <mergeCell ref="D33:F33"/>
    <mergeCell ref="D34:F34"/>
    <mergeCell ref="D35:F35"/>
    <mergeCell ref="F59:H59"/>
    <mergeCell ref="D59:E59"/>
    <mergeCell ref="B48:J49"/>
    <mergeCell ref="B46:J46"/>
    <mergeCell ref="D55:E55"/>
    <mergeCell ref="D56:E56"/>
    <mergeCell ref="D57:E57"/>
    <mergeCell ref="D58:E58"/>
    <mergeCell ref="F55:H55"/>
    <mergeCell ref="F56:H56"/>
    <mergeCell ref="F57:H57"/>
    <mergeCell ref="F58:H58"/>
    <mergeCell ref="D40:F40"/>
    <mergeCell ref="D41:F41"/>
    <mergeCell ref="D44:F44"/>
    <mergeCell ref="D42:F42"/>
    <mergeCell ref="D21:F21"/>
    <mergeCell ref="D22:F22"/>
    <mergeCell ref="D23:F23"/>
    <mergeCell ref="D36:F36"/>
    <mergeCell ref="D37:F37"/>
    <mergeCell ref="D38:F38"/>
    <mergeCell ref="D39:F39"/>
    <mergeCell ref="D25:F25"/>
    <mergeCell ref="D26:F26"/>
    <mergeCell ref="D27:F27"/>
    <mergeCell ref="D29:F29"/>
    <mergeCell ref="D30:F30"/>
    <mergeCell ref="D20:F20"/>
    <mergeCell ref="C19:F19"/>
    <mergeCell ref="I13:J13"/>
    <mergeCell ref="B16:E16"/>
    <mergeCell ref="I3:J3"/>
    <mergeCell ref="I4:J4"/>
    <mergeCell ref="I5:J5"/>
    <mergeCell ref="G16:J16"/>
    <mergeCell ref="G9:J9"/>
    <mergeCell ref="D10:E10"/>
    <mergeCell ref="D11:E11"/>
    <mergeCell ref="D12:E12"/>
    <mergeCell ref="D13:E13"/>
    <mergeCell ref="D14:E14"/>
    <mergeCell ref="G17:J17"/>
    <mergeCell ref="B17:E17"/>
  </mergeCells>
  <pageMargins left="0.25" right="0.25" top="0.75" bottom="0.75" header="0.3" footer="0.3"/>
  <pageSetup orientation="portrait" blackAndWhite="1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D75EE-15A6-4949-AF89-5AE24DB439D4}">
  <dimension ref="C4:Q35"/>
  <sheetViews>
    <sheetView workbookViewId="0">
      <selection activeCell="B3" sqref="B3:R35"/>
    </sheetView>
  </sheetViews>
  <sheetFormatPr defaultRowHeight="15" x14ac:dyDescent="0.25"/>
  <cols>
    <col min="3" max="3" width="7.42578125" customWidth="1"/>
    <col min="4" max="4" width="7.5703125" customWidth="1"/>
    <col min="5" max="5" width="10.140625" customWidth="1"/>
    <col min="6" max="6" width="1.42578125" customWidth="1"/>
    <col min="7" max="7" width="7.5703125" customWidth="1"/>
    <col min="8" max="8" width="7.42578125" customWidth="1"/>
    <col min="9" max="9" width="9.85546875" customWidth="1"/>
    <col min="10" max="10" width="1.5703125" customWidth="1"/>
    <col min="11" max="11" width="7.42578125" customWidth="1"/>
    <col min="12" max="12" width="6.5703125" customWidth="1"/>
    <col min="13" max="13" width="9.5703125" customWidth="1"/>
    <col min="14" max="14" width="1.5703125" customWidth="1"/>
    <col min="16" max="16" width="7.28515625" customWidth="1"/>
    <col min="17" max="17" width="9.85546875" customWidth="1"/>
  </cols>
  <sheetData>
    <row r="4" spans="3:17" x14ac:dyDescent="0.25">
      <c r="C4" s="127" t="s">
        <v>99</v>
      </c>
      <c r="D4" s="109"/>
      <c r="E4" s="109"/>
      <c r="F4" s="2"/>
      <c r="G4" s="128" t="s">
        <v>100</v>
      </c>
      <c r="H4" s="122"/>
      <c r="I4" s="122"/>
      <c r="J4" s="122"/>
      <c r="K4" s="122"/>
      <c r="L4" s="122"/>
      <c r="M4" s="3" t="s">
        <v>101</v>
      </c>
      <c r="N4" s="4"/>
      <c r="O4" s="129" t="s">
        <v>187</v>
      </c>
      <c r="P4" s="130"/>
      <c r="Q4" s="131"/>
    </row>
    <row r="5" spans="3:17" ht="6" customHeight="1" x14ac:dyDescent="0.25"/>
    <row r="6" spans="3:17" x14ac:dyDescent="0.25">
      <c r="C6" s="124" t="s">
        <v>102</v>
      </c>
      <c r="D6" s="125"/>
      <c r="E6" s="126"/>
      <c r="G6" s="124" t="s">
        <v>103</v>
      </c>
      <c r="H6" s="125"/>
      <c r="I6" s="126"/>
      <c r="K6" s="124" t="s">
        <v>104</v>
      </c>
      <c r="L6" s="125"/>
      <c r="M6" s="126"/>
      <c r="O6" s="124" t="s">
        <v>105</v>
      </c>
      <c r="P6" s="125"/>
      <c r="Q6" s="126"/>
    </row>
    <row r="7" spans="3:17" x14ac:dyDescent="0.25">
      <c r="C7" s="121" t="s">
        <v>106</v>
      </c>
      <c r="D7" s="122"/>
      <c r="E7" s="123"/>
      <c r="G7" s="121" t="s">
        <v>106</v>
      </c>
      <c r="H7" s="122"/>
      <c r="I7" s="123"/>
      <c r="K7" s="121" t="s">
        <v>106</v>
      </c>
      <c r="L7" s="122"/>
      <c r="M7" s="123"/>
      <c r="O7" s="121" t="s">
        <v>106</v>
      </c>
      <c r="P7" s="122"/>
      <c r="Q7" s="123"/>
    </row>
    <row r="8" spans="3:17" x14ac:dyDescent="0.25">
      <c r="C8" s="5" t="s">
        <v>107</v>
      </c>
      <c r="D8" s="5" t="s">
        <v>108</v>
      </c>
      <c r="E8" s="6" t="s">
        <v>109</v>
      </c>
      <c r="G8" s="5" t="s">
        <v>110</v>
      </c>
      <c r="H8" s="5" t="s">
        <v>108</v>
      </c>
      <c r="I8" s="6" t="s">
        <v>109</v>
      </c>
      <c r="K8" s="5" t="s">
        <v>111</v>
      </c>
      <c r="L8" s="5" t="s">
        <v>108</v>
      </c>
      <c r="M8" s="6" t="s">
        <v>109</v>
      </c>
      <c r="O8" s="5" t="s">
        <v>112</v>
      </c>
      <c r="P8" s="5" t="s">
        <v>108</v>
      </c>
      <c r="Q8" s="6" t="s">
        <v>109</v>
      </c>
    </row>
    <row r="9" spans="3:17" x14ac:dyDescent="0.25">
      <c r="C9" s="1" t="s">
        <v>113</v>
      </c>
      <c r="D9" s="1">
        <v>0.25</v>
      </c>
      <c r="E9" s="7">
        <v>2025</v>
      </c>
      <c r="G9" s="1" t="s">
        <v>113</v>
      </c>
      <c r="H9" s="1">
        <v>0.375</v>
      </c>
      <c r="I9" s="7">
        <v>2025</v>
      </c>
      <c r="K9" s="1" t="s">
        <v>114</v>
      </c>
      <c r="L9" s="1">
        <v>0.41</v>
      </c>
      <c r="M9" s="7">
        <v>2037</v>
      </c>
      <c r="O9" s="1" t="s">
        <v>115</v>
      </c>
      <c r="P9" s="1">
        <v>0.7</v>
      </c>
      <c r="Q9" s="7">
        <v>2062</v>
      </c>
    </row>
    <row r="10" spans="3:17" x14ac:dyDescent="0.25">
      <c r="C10" s="1" t="s">
        <v>115</v>
      </c>
      <c r="D10" s="1">
        <v>0.375</v>
      </c>
      <c r="E10" s="7">
        <v>2037</v>
      </c>
      <c r="G10" s="1" t="s">
        <v>115</v>
      </c>
      <c r="H10" s="1">
        <v>0.5</v>
      </c>
      <c r="I10" s="7">
        <v>2037</v>
      </c>
      <c r="K10" s="1" t="s">
        <v>113</v>
      </c>
      <c r="L10" s="1">
        <v>0.54</v>
      </c>
      <c r="M10" s="7">
        <v>2050</v>
      </c>
      <c r="O10" s="1" t="s">
        <v>116</v>
      </c>
      <c r="P10" s="1">
        <v>0.83</v>
      </c>
      <c r="Q10" s="7">
        <v>2075</v>
      </c>
    </row>
    <row r="11" spans="3:17" x14ac:dyDescent="0.25">
      <c r="C11" s="1" t="s">
        <v>116</v>
      </c>
      <c r="D11" s="1">
        <v>0.5</v>
      </c>
      <c r="E11" s="7">
        <v>2050</v>
      </c>
      <c r="G11" s="1" t="s">
        <v>116</v>
      </c>
      <c r="H11" s="1">
        <v>0.625</v>
      </c>
      <c r="I11" s="7">
        <v>2050</v>
      </c>
      <c r="K11" s="1" t="s">
        <v>115</v>
      </c>
      <c r="L11" s="1">
        <v>0.68</v>
      </c>
      <c r="M11" s="7">
        <v>2062</v>
      </c>
      <c r="O11" s="1" t="s">
        <v>117</v>
      </c>
      <c r="P11" s="1">
        <v>1.04</v>
      </c>
      <c r="Q11" s="7">
        <v>2100</v>
      </c>
    </row>
    <row r="12" spans="3:17" x14ac:dyDescent="0.25">
      <c r="C12" s="1" t="s">
        <v>118</v>
      </c>
      <c r="D12" s="1">
        <v>0.625</v>
      </c>
      <c r="E12" s="7">
        <v>2062</v>
      </c>
      <c r="G12" s="1" t="s">
        <v>118</v>
      </c>
      <c r="H12" s="1">
        <v>0.75</v>
      </c>
      <c r="I12" s="7">
        <v>2062</v>
      </c>
      <c r="K12" s="1" t="s">
        <v>116</v>
      </c>
      <c r="L12" s="1">
        <v>0.84</v>
      </c>
      <c r="M12" s="7">
        <v>2075</v>
      </c>
      <c r="O12" s="1">
        <v>1</v>
      </c>
      <c r="P12" s="1">
        <v>1.3029999999999999</v>
      </c>
      <c r="Q12" s="7">
        <v>2125</v>
      </c>
    </row>
    <row r="13" spans="3:17" x14ac:dyDescent="0.25">
      <c r="C13" s="1" t="s">
        <v>117</v>
      </c>
      <c r="D13" s="1">
        <v>0.75</v>
      </c>
      <c r="E13" s="7">
        <v>2075</v>
      </c>
      <c r="G13" s="1" t="s">
        <v>117</v>
      </c>
      <c r="H13" s="1">
        <v>0.875</v>
      </c>
      <c r="I13" s="7">
        <v>2075</v>
      </c>
      <c r="K13" s="1" t="s">
        <v>117</v>
      </c>
      <c r="L13" s="1">
        <v>1.05</v>
      </c>
      <c r="M13" s="7">
        <v>2100</v>
      </c>
      <c r="O13" s="8">
        <v>1.25</v>
      </c>
      <c r="P13" s="1">
        <v>1.645</v>
      </c>
      <c r="Q13" s="7">
        <v>2150</v>
      </c>
    </row>
    <row r="14" spans="3:17" x14ac:dyDescent="0.25">
      <c r="C14" s="1" t="s">
        <v>119</v>
      </c>
      <c r="D14" s="1">
        <v>0.875</v>
      </c>
      <c r="E14" s="7">
        <v>2087</v>
      </c>
      <c r="G14" s="1">
        <v>1</v>
      </c>
      <c r="H14" s="1">
        <v>1.125</v>
      </c>
      <c r="I14" s="7">
        <v>2100</v>
      </c>
      <c r="K14" s="1">
        <v>1</v>
      </c>
      <c r="L14" s="1">
        <v>1.32</v>
      </c>
      <c r="M14" s="7">
        <v>2125</v>
      </c>
      <c r="O14" s="8">
        <v>1.5</v>
      </c>
      <c r="P14" s="1">
        <v>1.883</v>
      </c>
      <c r="Q14" s="7">
        <v>2200</v>
      </c>
    </row>
    <row r="15" spans="3:17" x14ac:dyDescent="0.25">
      <c r="C15" s="1">
        <v>1</v>
      </c>
      <c r="D15" s="1">
        <v>1</v>
      </c>
      <c r="E15" s="7">
        <v>2100</v>
      </c>
      <c r="G15" s="8">
        <v>1.25</v>
      </c>
      <c r="H15" s="1">
        <v>1.375</v>
      </c>
      <c r="I15" s="7">
        <v>2125</v>
      </c>
      <c r="K15" s="8">
        <v>1.25</v>
      </c>
      <c r="L15" s="1">
        <v>1.66</v>
      </c>
      <c r="M15" s="7">
        <v>2150</v>
      </c>
      <c r="O15" s="75">
        <v>2</v>
      </c>
      <c r="P15" s="1">
        <v>2.375</v>
      </c>
      <c r="Q15" s="7">
        <v>2237</v>
      </c>
    </row>
    <row r="16" spans="3:17" x14ac:dyDescent="0.25">
      <c r="C16" s="8">
        <v>1.125</v>
      </c>
      <c r="D16" s="1">
        <v>1.125</v>
      </c>
      <c r="E16" s="7">
        <v>2112</v>
      </c>
      <c r="G16" s="8">
        <v>1.5</v>
      </c>
      <c r="H16" s="1">
        <v>1.625</v>
      </c>
      <c r="I16" s="7">
        <v>2150</v>
      </c>
      <c r="K16" s="8">
        <v>1.5</v>
      </c>
      <c r="L16" s="1">
        <v>1.9</v>
      </c>
      <c r="M16" s="7">
        <v>2200</v>
      </c>
      <c r="O16" s="8">
        <v>2.5</v>
      </c>
      <c r="P16" s="1">
        <v>2.875</v>
      </c>
      <c r="Q16" s="7">
        <v>2287</v>
      </c>
    </row>
    <row r="17" spans="3:17" x14ac:dyDescent="0.25">
      <c r="C17" s="8">
        <v>1.25</v>
      </c>
      <c r="D17" s="1">
        <v>1.25</v>
      </c>
      <c r="E17" s="7">
        <v>2125</v>
      </c>
      <c r="G17" s="75">
        <v>2</v>
      </c>
      <c r="H17" s="1">
        <v>2.0670000000000002</v>
      </c>
      <c r="I17" s="7">
        <v>2200</v>
      </c>
      <c r="K17" s="75">
        <v>2</v>
      </c>
      <c r="L17" s="1">
        <v>2.375</v>
      </c>
      <c r="M17" s="7">
        <v>2237</v>
      </c>
    </row>
    <row r="18" spans="3:17" x14ac:dyDescent="0.25">
      <c r="C18" s="8">
        <v>1.5</v>
      </c>
      <c r="D18" s="1">
        <v>1.5</v>
      </c>
      <c r="E18" s="7">
        <v>2137</v>
      </c>
      <c r="G18" s="8">
        <v>2.5</v>
      </c>
      <c r="H18" s="1">
        <v>2.4689999999999999</v>
      </c>
      <c r="I18" s="7">
        <v>2250</v>
      </c>
      <c r="K18" s="8">
        <v>2.5</v>
      </c>
      <c r="L18" s="1">
        <v>2.875</v>
      </c>
      <c r="M18" s="7">
        <v>2287</v>
      </c>
    </row>
    <row r="19" spans="3:17" x14ac:dyDescent="0.25">
      <c r="C19" s="8">
        <v>1.625</v>
      </c>
      <c r="D19" s="1">
        <v>1.625</v>
      </c>
      <c r="E19" s="7">
        <v>2150</v>
      </c>
    </row>
    <row r="20" spans="3:17" x14ac:dyDescent="0.25">
      <c r="C20" s="75">
        <v>2</v>
      </c>
      <c r="D20" s="1">
        <v>1.9590000000000001</v>
      </c>
      <c r="E20" s="7">
        <v>2200</v>
      </c>
    </row>
    <row r="21" spans="3:17" x14ac:dyDescent="0.25">
      <c r="C21" s="8">
        <v>2.125</v>
      </c>
      <c r="D21" s="1">
        <v>2.125</v>
      </c>
      <c r="E21" s="7">
        <v>2225</v>
      </c>
    </row>
    <row r="22" spans="3:17" x14ac:dyDescent="0.25">
      <c r="C22" s="8">
        <v>2.5</v>
      </c>
      <c r="D22" s="1">
        <v>2.4350000000000001</v>
      </c>
      <c r="E22" s="7">
        <v>2250</v>
      </c>
    </row>
    <row r="24" spans="3:17" x14ac:dyDescent="0.25">
      <c r="C24" s="124" t="s">
        <v>120</v>
      </c>
      <c r="D24" s="125"/>
      <c r="E24" s="126"/>
      <c r="G24" s="124" t="s">
        <v>121</v>
      </c>
      <c r="H24" s="125"/>
      <c r="I24" s="126"/>
      <c r="K24" s="124" t="s">
        <v>122</v>
      </c>
      <c r="L24" s="125"/>
      <c r="M24" s="126"/>
      <c r="O24" s="124" t="s">
        <v>123</v>
      </c>
      <c r="P24" s="125"/>
      <c r="Q24" s="126"/>
    </row>
    <row r="25" spans="3:17" x14ac:dyDescent="0.25">
      <c r="C25" s="121" t="s">
        <v>106</v>
      </c>
      <c r="D25" s="122"/>
      <c r="E25" s="123"/>
      <c r="G25" s="121" t="s">
        <v>106</v>
      </c>
      <c r="H25" s="122"/>
      <c r="I25" s="123"/>
      <c r="K25" s="121" t="s">
        <v>106</v>
      </c>
      <c r="L25" s="122"/>
      <c r="M25" s="123"/>
      <c r="O25" s="121" t="s">
        <v>106</v>
      </c>
      <c r="P25" s="122"/>
      <c r="Q25" s="123"/>
    </row>
    <row r="26" spans="3:17" x14ac:dyDescent="0.25">
      <c r="C26" s="5" t="s">
        <v>124</v>
      </c>
      <c r="D26" s="5" t="s">
        <v>108</v>
      </c>
      <c r="E26" s="6" t="s">
        <v>109</v>
      </c>
      <c r="G26" s="5" t="s">
        <v>125</v>
      </c>
      <c r="H26" s="5" t="s">
        <v>108</v>
      </c>
      <c r="I26" s="6" t="s">
        <v>109</v>
      </c>
      <c r="K26" s="5" t="s">
        <v>126</v>
      </c>
      <c r="L26" s="5" t="s">
        <v>108</v>
      </c>
      <c r="M26" s="6" t="s">
        <v>109</v>
      </c>
      <c r="O26" s="5" t="s">
        <v>127</v>
      </c>
      <c r="P26" s="5" t="s">
        <v>108</v>
      </c>
      <c r="Q26" s="6" t="s">
        <v>109</v>
      </c>
    </row>
    <row r="27" spans="3:17" x14ac:dyDescent="0.25">
      <c r="C27" s="1" t="s">
        <v>116</v>
      </c>
      <c r="D27" s="1">
        <v>0.84</v>
      </c>
      <c r="E27" s="7">
        <v>2075</v>
      </c>
      <c r="G27" s="1" t="s">
        <v>116</v>
      </c>
      <c r="H27" s="1">
        <v>0.70599999999999996</v>
      </c>
      <c r="I27" s="7">
        <v>2062</v>
      </c>
      <c r="K27" s="1" t="s">
        <v>116</v>
      </c>
      <c r="L27" s="1">
        <v>0.84</v>
      </c>
      <c r="M27" s="7">
        <v>2075</v>
      </c>
      <c r="O27" s="9" t="s">
        <v>116</v>
      </c>
      <c r="P27" s="9">
        <v>0.84</v>
      </c>
      <c r="Q27" s="10">
        <v>2075</v>
      </c>
    </row>
    <row r="28" spans="3:17" x14ac:dyDescent="0.25">
      <c r="C28" s="1" t="s">
        <v>117</v>
      </c>
      <c r="D28" s="1">
        <v>1.05</v>
      </c>
      <c r="E28" s="7">
        <v>2100</v>
      </c>
      <c r="G28" s="1" t="s">
        <v>117</v>
      </c>
      <c r="H28" s="1">
        <v>0.92200000000000004</v>
      </c>
      <c r="I28" s="7">
        <v>2087</v>
      </c>
      <c r="K28" s="1" t="s">
        <v>117</v>
      </c>
      <c r="L28" s="1">
        <v>1.05</v>
      </c>
      <c r="M28" s="7">
        <v>2100</v>
      </c>
      <c r="O28" s="9" t="s">
        <v>117</v>
      </c>
      <c r="P28" s="9">
        <v>1.05</v>
      </c>
      <c r="Q28" s="10">
        <v>2100</v>
      </c>
    </row>
    <row r="29" spans="3:17" x14ac:dyDescent="0.25">
      <c r="C29" s="1">
        <v>1</v>
      </c>
      <c r="D29" s="1">
        <v>1.3149999999999999</v>
      </c>
      <c r="E29" s="7">
        <v>2125</v>
      </c>
      <c r="G29" s="1">
        <v>1</v>
      </c>
      <c r="H29" s="1">
        <v>1.163</v>
      </c>
      <c r="I29" s="7">
        <v>2112</v>
      </c>
      <c r="K29" s="1">
        <v>1</v>
      </c>
      <c r="L29" s="1">
        <v>1.3149999999999999</v>
      </c>
      <c r="M29" s="7">
        <v>2125</v>
      </c>
      <c r="O29" s="9">
        <v>1</v>
      </c>
      <c r="P29" s="9">
        <v>1.3149999999999999</v>
      </c>
      <c r="Q29" s="10">
        <v>2125</v>
      </c>
    </row>
    <row r="30" spans="3:17" x14ac:dyDescent="0.25">
      <c r="C30" s="8">
        <v>1.25</v>
      </c>
      <c r="D30" s="1">
        <v>1.66</v>
      </c>
      <c r="E30" s="7">
        <v>2150</v>
      </c>
      <c r="G30" s="8">
        <v>1.25</v>
      </c>
      <c r="H30" s="1">
        <v>1.51</v>
      </c>
      <c r="I30" s="7">
        <v>2137</v>
      </c>
      <c r="K30" s="8">
        <v>1.25</v>
      </c>
      <c r="L30" s="1">
        <v>1.66</v>
      </c>
      <c r="M30" s="7">
        <v>2150</v>
      </c>
      <c r="O30" s="11">
        <v>1.25</v>
      </c>
      <c r="P30" s="9">
        <v>1.66</v>
      </c>
      <c r="Q30" s="10">
        <v>2150</v>
      </c>
    </row>
    <row r="31" spans="3:17" x14ac:dyDescent="0.25">
      <c r="C31" s="8">
        <v>1.5</v>
      </c>
      <c r="D31" s="1">
        <v>1.9</v>
      </c>
      <c r="E31" s="7">
        <v>2200</v>
      </c>
      <c r="G31" s="8">
        <v>1.5</v>
      </c>
      <c r="H31" s="1">
        <v>1.74</v>
      </c>
      <c r="I31" s="7">
        <v>2200</v>
      </c>
      <c r="K31" s="8">
        <v>1.5</v>
      </c>
      <c r="L31" s="1">
        <v>1.9</v>
      </c>
      <c r="M31" s="7">
        <v>2200</v>
      </c>
      <c r="O31" s="11">
        <v>1.5</v>
      </c>
      <c r="P31" s="9">
        <v>1.9</v>
      </c>
      <c r="Q31" s="10">
        <v>2200</v>
      </c>
    </row>
    <row r="32" spans="3:17" x14ac:dyDescent="0.25">
      <c r="C32" s="75">
        <v>2</v>
      </c>
      <c r="D32" s="1">
        <v>2.17</v>
      </c>
      <c r="E32" s="7">
        <v>2225</v>
      </c>
      <c r="G32" s="75">
        <v>2</v>
      </c>
      <c r="H32" s="1">
        <v>2.375</v>
      </c>
      <c r="I32" s="7">
        <v>2237</v>
      </c>
      <c r="K32" s="75">
        <v>2</v>
      </c>
      <c r="L32" s="1">
        <v>2.375</v>
      </c>
      <c r="M32" s="7">
        <v>2237</v>
      </c>
      <c r="O32" s="76">
        <v>2</v>
      </c>
      <c r="P32" s="9">
        <v>2.375</v>
      </c>
      <c r="Q32" s="10">
        <v>2237</v>
      </c>
    </row>
    <row r="33" spans="3:17" x14ac:dyDescent="0.25">
      <c r="C33" s="8">
        <v>2.5</v>
      </c>
      <c r="D33" s="1">
        <v>2.48</v>
      </c>
      <c r="E33" s="7">
        <v>2250</v>
      </c>
      <c r="G33" s="8">
        <v>2.5</v>
      </c>
      <c r="H33" s="1">
        <v>2.875</v>
      </c>
      <c r="I33" s="7">
        <v>2287</v>
      </c>
      <c r="K33" s="8">
        <v>2.5</v>
      </c>
      <c r="L33" s="1">
        <v>2.875</v>
      </c>
      <c r="M33" s="7">
        <v>2287</v>
      </c>
      <c r="O33" s="11">
        <v>2.5</v>
      </c>
      <c r="P33" s="9">
        <v>2.875</v>
      </c>
      <c r="Q33" s="10">
        <v>2287</v>
      </c>
    </row>
    <row r="35" spans="3:17" x14ac:dyDescent="0.25">
      <c r="D35" s="74" t="s">
        <v>128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</sheetData>
  <mergeCells count="19">
    <mergeCell ref="C4:E4"/>
    <mergeCell ref="G4:L4"/>
    <mergeCell ref="O4:Q4"/>
    <mergeCell ref="C6:E6"/>
    <mergeCell ref="G6:I6"/>
    <mergeCell ref="K6:M6"/>
    <mergeCell ref="O6:Q6"/>
    <mergeCell ref="C25:E25"/>
    <mergeCell ref="G25:I25"/>
    <mergeCell ref="K25:M25"/>
    <mergeCell ref="O25:Q25"/>
    <mergeCell ref="C7:E7"/>
    <mergeCell ref="G7:I7"/>
    <mergeCell ref="K7:M7"/>
    <mergeCell ref="O7:Q7"/>
    <mergeCell ref="C24:E24"/>
    <mergeCell ref="G24:I24"/>
    <mergeCell ref="K24:M24"/>
    <mergeCell ref="O24:Q24"/>
  </mergeCells>
  <phoneticPr fontId="11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A7546-9327-4B67-91C5-6C332F60248C}">
  <dimension ref="B1:J97"/>
  <sheetViews>
    <sheetView showZeros="0" zoomScale="115" zoomScaleNormal="115" workbookViewId="0">
      <selection activeCell="I10" sqref="I10:J10"/>
    </sheetView>
  </sheetViews>
  <sheetFormatPr defaultColWidth="9.140625" defaultRowHeight="12" x14ac:dyDescent="0.2"/>
  <cols>
    <col min="1" max="1" width="11.42578125" style="13" customWidth="1"/>
    <col min="2" max="2" width="6" style="13" customWidth="1"/>
    <col min="3" max="3" width="10.42578125" style="13" customWidth="1"/>
    <col min="4" max="4" width="10.42578125" style="13" bestFit="1" customWidth="1"/>
    <col min="5" max="5" width="14.140625" style="13" customWidth="1"/>
    <col min="6" max="6" width="9.140625" style="13"/>
    <col min="7" max="7" width="7.7109375" style="13" customWidth="1"/>
    <col min="8" max="8" width="13.140625" style="13" customWidth="1"/>
    <col min="9" max="9" width="8.7109375" style="13" customWidth="1"/>
    <col min="10" max="10" width="15.42578125" style="13" customWidth="1"/>
    <col min="11" max="16384" width="9.140625" style="13"/>
  </cols>
  <sheetData>
    <row r="1" spans="2:10" ht="43.9" customHeight="1" x14ac:dyDescent="0.2">
      <c r="G1" s="14"/>
    </row>
    <row r="2" spans="2:10" ht="15" customHeight="1" x14ac:dyDescent="0.2">
      <c r="G2" s="14"/>
    </row>
    <row r="3" spans="2:10" x14ac:dyDescent="0.2">
      <c r="E3" s="15" t="s">
        <v>0</v>
      </c>
      <c r="H3" s="67" t="s">
        <v>4</v>
      </c>
      <c r="I3" s="83">
        <f>'Quote and Order Form'!I3:J3</f>
        <v>0</v>
      </c>
      <c r="J3" s="83"/>
    </row>
    <row r="4" spans="2:10" x14ac:dyDescent="0.2">
      <c r="E4" s="15" t="s">
        <v>1</v>
      </c>
      <c r="H4" s="67" t="s">
        <v>5</v>
      </c>
      <c r="I4" s="83">
        <f>'Quote and Order Form'!I4:J4</f>
        <v>0</v>
      </c>
      <c r="J4" s="83"/>
    </row>
    <row r="5" spans="2:10" x14ac:dyDescent="0.2">
      <c r="E5" s="15" t="s">
        <v>2</v>
      </c>
      <c r="H5" s="67" t="s">
        <v>139</v>
      </c>
      <c r="I5" s="83">
        <f>'Quote and Order Form'!I5:J5</f>
        <v>0</v>
      </c>
      <c r="J5" s="83"/>
    </row>
    <row r="6" spans="2:10" x14ac:dyDescent="0.2">
      <c r="E6" s="15" t="s">
        <v>3</v>
      </c>
    </row>
    <row r="9" spans="2:10" x14ac:dyDescent="0.2">
      <c r="B9" s="84" t="s">
        <v>7</v>
      </c>
      <c r="C9" s="84"/>
      <c r="D9" s="84"/>
      <c r="E9" s="84"/>
      <c r="G9" s="84" t="s">
        <v>6</v>
      </c>
      <c r="H9" s="83"/>
      <c r="I9" s="83"/>
      <c r="J9" s="83"/>
    </row>
    <row r="10" spans="2:10" x14ac:dyDescent="0.2">
      <c r="B10" s="107" t="s">
        <v>134</v>
      </c>
      <c r="C10" s="107"/>
      <c r="D10" s="107">
        <f>'Quote and Order Form'!D10:E10</f>
        <v>0</v>
      </c>
      <c r="E10" s="107"/>
      <c r="G10" s="107" t="s">
        <v>134</v>
      </c>
      <c r="H10" s="107"/>
      <c r="I10" s="107">
        <f>'Quote and Order Form'!I10:J10</f>
        <v>0</v>
      </c>
      <c r="J10" s="107"/>
    </row>
    <row r="11" spans="2:10" x14ac:dyDescent="0.2">
      <c r="B11" s="107" t="s">
        <v>135</v>
      </c>
      <c r="C11" s="107"/>
      <c r="D11" s="107">
        <f>'Quote and Order Form'!D11:E11</f>
        <v>0</v>
      </c>
      <c r="E11" s="107"/>
      <c r="G11" s="107" t="s">
        <v>135</v>
      </c>
      <c r="H11" s="107"/>
      <c r="I11" s="107">
        <f>'Quote and Order Form'!I11:J11</f>
        <v>0</v>
      </c>
      <c r="J11" s="107"/>
    </row>
    <row r="12" spans="2:10" x14ac:dyDescent="0.2">
      <c r="B12" s="107" t="s">
        <v>138</v>
      </c>
      <c r="C12" s="107"/>
      <c r="D12" s="107">
        <f>'Quote and Order Form'!D12:E12</f>
        <v>0</v>
      </c>
      <c r="E12" s="107"/>
      <c r="G12" s="107" t="s">
        <v>138</v>
      </c>
      <c r="H12" s="107"/>
      <c r="I12" s="107">
        <f>'Quote and Order Form'!I12:J12</f>
        <v>0</v>
      </c>
      <c r="J12" s="107"/>
    </row>
    <row r="13" spans="2:10" x14ac:dyDescent="0.2">
      <c r="B13" s="107" t="s">
        <v>136</v>
      </c>
      <c r="C13" s="107"/>
      <c r="D13" s="107">
        <f>'Quote and Order Form'!D13:E13</f>
        <v>0</v>
      </c>
      <c r="E13" s="107"/>
      <c r="G13" s="107" t="s">
        <v>136</v>
      </c>
      <c r="H13" s="107"/>
      <c r="I13" s="107">
        <f>'Quote and Order Form'!I13:J13</f>
        <v>0</v>
      </c>
      <c r="J13" s="107"/>
    </row>
    <row r="14" spans="2:10" x14ac:dyDescent="0.2">
      <c r="B14" s="107" t="s">
        <v>137</v>
      </c>
      <c r="C14" s="107"/>
      <c r="D14" s="107">
        <f>'Quote and Order Form'!D14:E14</f>
        <v>0</v>
      </c>
      <c r="E14" s="107"/>
      <c r="G14" s="107" t="s">
        <v>140</v>
      </c>
      <c r="H14" s="107"/>
      <c r="I14" s="107">
        <f>'Quote and Order Form'!I14:J14</f>
        <v>0</v>
      </c>
      <c r="J14" s="107"/>
    </row>
    <row r="15" spans="2:10" x14ac:dyDescent="0.2">
      <c r="D15" s="38"/>
    </row>
    <row r="16" spans="2:10" x14ac:dyDescent="0.2">
      <c r="B16" s="84" t="s">
        <v>9</v>
      </c>
      <c r="C16" s="84"/>
      <c r="D16" s="84"/>
      <c r="E16" s="84"/>
      <c r="G16" s="85" t="s">
        <v>8</v>
      </c>
      <c r="H16" s="86"/>
      <c r="I16" s="86"/>
      <c r="J16" s="86"/>
    </row>
    <row r="17" spans="2:10" x14ac:dyDescent="0.2">
      <c r="B17" s="83">
        <f>'Quote and Order Form'!B17:E17</f>
        <v>0</v>
      </c>
      <c r="C17" s="83"/>
      <c r="D17" s="83"/>
      <c r="E17" s="83"/>
      <c r="G17" s="88">
        <f>'Quote and Order Form'!G17:J17</f>
        <v>0</v>
      </c>
      <c r="H17" s="89"/>
      <c r="I17" s="89"/>
      <c r="J17" s="90"/>
    </row>
    <row r="19" spans="2:10" ht="27" customHeight="1" x14ac:dyDescent="0.2">
      <c r="B19" s="39" t="s">
        <v>10</v>
      </c>
      <c r="C19" s="80" t="s">
        <v>11</v>
      </c>
      <c r="D19" s="81"/>
      <c r="E19" s="81"/>
      <c r="F19" s="82"/>
      <c r="G19" s="51" t="s">
        <v>12</v>
      </c>
      <c r="H19" s="70" t="s">
        <v>13</v>
      </c>
      <c r="I19" s="53"/>
      <c r="J19" s="53"/>
    </row>
    <row r="20" spans="2:10" x14ac:dyDescent="0.2">
      <c r="B20" s="72">
        <f>'Quote and Order Form'!B20</f>
        <v>0</v>
      </c>
      <c r="C20" s="43" t="s">
        <v>16</v>
      </c>
      <c r="D20" s="77" t="s">
        <v>142</v>
      </c>
      <c r="E20" s="78"/>
      <c r="F20" s="79"/>
      <c r="G20" s="58">
        <v>7</v>
      </c>
      <c r="H20" s="46" t="s">
        <v>40</v>
      </c>
      <c r="I20" s="26"/>
      <c r="J20" s="26"/>
    </row>
    <row r="21" spans="2:10" x14ac:dyDescent="0.2">
      <c r="B21" s="12">
        <f>'Quote and Order Form'!B21</f>
        <v>0</v>
      </c>
      <c r="C21" s="12" t="s">
        <v>17</v>
      </c>
      <c r="D21" s="91" t="s">
        <v>143</v>
      </c>
      <c r="E21" s="92"/>
      <c r="F21" s="93"/>
      <c r="G21" s="52"/>
      <c r="H21" s="16" t="s">
        <v>41</v>
      </c>
      <c r="I21" s="26"/>
      <c r="J21" s="26"/>
    </row>
    <row r="22" spans="2:10" x14ac:dyDescent="0.2">
      <c r="B22" s="12">
        <f>'Quote and Order Form'!B22</f>
        <v>0</v>
      </c>
      <c r="C22" s="12" t="s">
        <v>18</v>
      </c>
      <c r="D22" s="91" t="s">
        <v>144</v>
      </c>
      <c r="E22" s="92"/>
      <c r="F22" s="93"/>
      <c r="G22" s="52"/>
      <c r="H22" s="16" t="s">
        <v>42</v>
      </c>
      <c r="I22" s="26"/>
      <c r="J22" s="26"/>
    </row>
    <row r="23" spans="2:10" x14ac:dyDescent="0.2">
      <c r="B23" s="12">
        <f>'Quote and Order Form'!B23</f>
        <v>0</v>
      </c>
      <c r="C23" s="12" t="s">
        <v>19</v>
      </c>
      <c r="D23" s="91" t="s">
        <v>145</v>
      </c>
      <c r="E23" s="92"/>
      <c r="F23" s="93"/>
      <c r="G23" s="52"/>
      <c r="H23" s="16" t="s">
        <v>43</v>
      </c>
      <c r="I23" s="26"/>
      <c r="J23" s="26"/>
    </row>
    <row r="24" spans="2:10" x14ac:dyDescent="0.2">
      <c r="B24" s="72">
        <f>'Quote and Order Form'!B24</f>
        <v>0</v>
      </c>
      <c r="C24" s="43" t="s">
        <v>20</v>
      </c>
      <c r="D24" s="49" t="s">
        <v>146</v>
      </c>
      <c r="E24" s="59"/>
      <c r="F24" s="60"/>
      <c r="G24" s="58">
        <v>16</v>
      </c>
      <c r="H24" s="46" t="s">
        <v>44</v>
      </c>
      <c r="I24" s="26"/>
      <c r="J24" s="26"/>
    </row>
    <row r="25" spans="2:10" x14ac:dyDescent="0.2">
      <c r="B25" s="12">
        <f>'Quote and Order Form'!B25</f>
        <v>0</v>
      </c>
      <c r="C25" s="12" t="s">
        <v>21</v>
      </c>
      <c r="D25" s="91" t="s">
        <v>147</v>
      </c>
      <c r="E25" s="92"/>
      <c r="F25" s="93"/>
      <c r="G25" s="52"/>
      <c r="H25" s="16" t="s">
        <v>45</v>
      </c>
      <c r="I25" s="26"/>
      <c r="J25" s="26"/>
    </row>
    <row r="26" spans="2:10" x14ac:dyDescent="0.2">
      <c r="B26" s="12">
        <f>'Quote and Order Form'!B26</f>
        <v>0</v>
      </c>
      <c r="C26" s="12" t="s">
        <v>22</v>
      </c>
      <c r="D26" s="91" t="s">
        <v>148</v>
      </c>
      <c r="E26" s="92"/>
      <c r="F26" s="93"/>
      <c r="G26" s="52"/>
      <c r="H26" s="16" t="s">
        <v>46</v>
      </c>
      <c r="I26" s="26"/>
      <c r="J26" s="26"/>
    </row>
    <row r="27" spans="2:10" x14ac:dyDescent="0.2">
      <c r="B27" s="12">
        <f>'Quote and Order Form'!B27</f>
        <v>0</v>
      </c>
      <c r="C27" s="12" t="s">
        <v>23</v>
      </c>
      <c r="D27" s="91" t="s">
        <v>149</v>
      </c>
      <c r="E27" s="92"/>
      <c r="F27" s="93"/>
      <c r="G27" s="52"/>
      <c r="H27" s="16" t="s">
        <v>47</v>
      </c>
      <c r="I27" s="26"/>
      <c r="J27" s="26"/>
    </row>
    <row r="28" spans="2:10" x14ac:dyDescent="0.2">
      <c r="B28" s="72">
        <f>'Quote and Order Form'!B28</f>
        <v>0</v>
      </c>
      <c r="C28" s="43" t="s">
        <v>36</v>
      </c>
      <c r="D28" s="77" t="s">
        <v>150</v>
      </c>
      <c r="E28" s="78"/>
      <c r="F28" s="79"/>
      <c r="G28" s="69"/>
      <c r="H28" s="46" t="s">
        <v>61</v>
      </c>
      <c r="I28" s="26"/>
      <c r="J28" s="26"/>
    </row>
    <row r="29" spans="2:10" x14ac:dyDescent="0.2">
      <c r="B29" s="12">
        <f>'Quote and Order Form'!B29</f>
        <v>0</v>
      </c>
      <c r="C29" s="12" t="s">
        <v>37</v>
      </c>
      <c r="D29" s="91" t="s">
        <v>151</v>
      </c>
      <c r="E29" s="92"/>
      <c r="F29" s="93"/>
      <c r="G29" s="52"/>
      <c r="H29" s="16" t="s">
        <v>62</v>
      </c>
      <c r="I29" s="26"/>
      <c r="J29" s="26"/>
    </row>
    <row r="30" spans="2:10" x14ac:dyDescent="0.2">
      <c r="B30" s="12">
        <f>'Quote and Order Form'!B30</f>
        <v>0</v>
      </c>
      <c r="C30" s="12" t="s">
        <v>38</v>
      </c>
      <c r="D30" s="91" t="s">
        <v>152</v>
      </c>
      <c r="E30" s="92"/>
      <c r="F30" s="93"/>
      <c r="G30" s="52"/>
      <c r="H30" s="16" t="s">
        <v>60</v>
      </c>
      <c r="I30" s="26"/>
      <c r="J30" s="26"/>
    </row>
    <row r="31" spans="2:10" x14ac:dyDescent="0.2">
      <c r="B31" s="72">
        <f>'Quote and Order Form'!B31</f>
        <v>0</v>
      </c>
      <c r="C31" s="43" t="s">
        <v>24</v>
      </c>
      <c r="D31" s="49" t="s">
        <v>153</v>
      </c>
      <c r="E31" s="49"/>
      <c r="F31" s="49"/>
      <c r="G31" s="58">
        <v>32</v>
      </c>
      <c r="H31" s="46" t="s">
        <v>48</v>
      </c>
      <c r="I31" s="26"/>
      <c r="J31" s="26"/>
    </row>
    <row r="32" spans="2:10" x14ac:dyDescent="0.2">
      <c r="B32" s="12">
        <f>'Quote and Order Form'!B32</f>
        <v>0</v>
      </c>
      <c r="C32" s="12" t="s">
        <v>25</v>
      </c>
      <c r="D32" s="61" t="s">
        <v>154</v>
      </c>
      <c r="E32" s="62"/>
      <c r="F32" s="63"/>
      <c r="G32" s="52"/>
      <c r="H32" s="16" t="s">
        <v>49</v>
      </c>
      <c r="I32" s="26"/>
      <c r="J32" s="26"/>
    </row>
    <row r="33" spans="2:10" x14ac:dyDescent="0.2">
      <c r="B33" s="12">
        <f>'Quote and Order Form'!B33</f>
        <v>0</v>
      </c>
      <c r="C33" s="12" t="s">
        <v>26</v>
      </c>
      <c r="D33" s="97" t="s">
        <v>155</v>
      </c>
      <c r="E33" s="98"/>
      <c r="F33" s="99"/>
      <c r="G33" s="52"/>
      <c r="H33" s="16" t="s">
        <v>50</v>
      </c>
      <c r="I33" s="26"/>
      <c r="J33" s="26"/>
    </row>
    <row r="34" spans="2:10" x14ac:dyDescent="0.2">
      <c r="B34" s="12">
        <f>'Quote and Order Form'!B34</f>
        <v>0</v>
      </c>
      <c r="C34" s="12" t="s">
        <v>27</v>
      </c>
      <c r="D34" s="97" t="s">
        <v>156</v>
      </c>
      <c r="E34" s="98"/>
      <c r="F34" s="99"/>
      <c r="G34" s="52"/>
      <c r="H34" s="16" t="s">
        <v>51</v>
      </c>
      <c r="I34" s="26"/>
      <c r="J34" s="26"/>
    </row>
    <row r="35" spans="2:10" x14ac:dyDescent="0.2">
      <c r="B35" s="72">
        <f>'Quote and Order Form'!B35</f>
        <v>0</v>
      </c>
      <c r="C35" s="43" t="s">
        <v>28</v>
      </c>
      <c r="D35" s="94" t="s">
        <v>157</v>
      </c>
      <c r="E35" s="95"/>
      <c r="F35" s="96"/>
      <c r="G35" s="57" t="s">
        <v>39</v>
      </c>
      <c r="H35" s="46" t="s">
        <v>52</v>
      </c>
      <c r="I35" s="26"/>
      <c r="J35" s="26"/>
    </row>
    <row r="36" spans="2:10" x14ac:dyDescent="0.2">
      <c r="B36" s="12">
        <f>'Quote and Order Form'!B36</f>
        <v>0</v>
      </c>
      <c r="C36" s="12" t="s">
        <v>29</v>
      </c>
      <c r="D36" s="91" t="s">
        <v>158</v>
      </c>
      <c r="E36" s="92"/>
      <c r="F36" s="93"/>
      <c r="G36" s="52"/>
      <c r="H36" s="16" t="s">
        <v>53</v>
      </c>
      <c r="I36" s="26"/>
      <c r="J36" s="26"/>
    </row>
    <row r="37" spans="2:10" x14ac:dyDescent="0.2">
      <c r="B37" s="12">
        <f>'Quote and Order Form'!B37</f>
        <v>0</v>
      </c>
      <c r="C37" s="12" t="s">
        <v>30</v>
      </c>
      <c r="D37" s="91" t="s">
        <v>159</v>
      </c>
      <c r="E37" s="92"/>
      <c r="F37" s="93"/>
      <c r="G37" s="52"/>
      <c r="H37" s="16" t="s">
        <v>54</v>
      </c>
      <c r="I37" s="26"/>
      <c r="J37" s="26"/>
    </row>
    <row r="38" spans="2:10" x14ac:dyDescent="0.2">
      <c r="B38" s="12">
        <f>'Quote and Order Form'!B38</f>
        <v>0</v>
      </c>
      <c r="C38" s="12" t="s">
        <v>31</v>
      </c>
      <c r="D38" s="91" t="s">
        <v>160</v>
      </c>
      <c r="E38" s="92"/>
      <c r="F38" s="93"/>
      <c r="G38" s="52"/>
      <c r="H38" s="16" t="s">
        <v>55</v>
      </c>
      <c r="I38" s="26"/>
      <c r="J38" s="26"/>
    </row>
    <row r="39" spans="2:10" x14ac:dyDescent="0.2">
      <c r="B39" s="72">
        <f>'Quote and Order Form'!B39</f>
        <v>0</v>
      </c>
      <c r="C39" s="43" t="s">
        <v>32</v>
      </c>
      <c r="D39" s="77" t="s">
        <v>161</v>
      </c>
      <c r="E39" s="78"/>
      <c r="F39" s="79"/>
      <c r="G39" s="57" t="s">
        <v>39</v>
      </c>
      <c r="H39" s="46" t="s">
        <v>56</v>
      </c>
      <c r="I39" s="26"/>
      <c r="J39" s="26"/>
    </row>
    <row r="40" spans="2:10" x14ac:dyDescent="0.2">
      <c r="B40" s="12">
        <f>'Quote and Order Form'!B40</f>
        <v>0</v>
      </c>
      <c r="C40" s="12" t="s">
        <v>33</v>
      </c>
      <c r="D40" s="91" t="s">
        <v>162</v>
      </c>
      <c r="E40" s="92"/>
      <c r="F40" s="93"/>
      <c r="G40" s="52"/>
      <c r="H40" s="16" t="s">
        <v>57</v>
      </c>
      <c r="I40" s="26"/>
      <c r="J40" s="26"/>
    </row>
    <row r="41" spans="2:10" x14ac:dyDescent="0.2">
      <c r="B41" s="12">
        <f>'Quote and Order Form'!B41</f>
        <v>0</v>
      </c>
      <c r="C41" s="12" t="s">
        <v>34</v>
      </c>
      <c r="D41" s="91" t="s">
        <v>163</v>
      </c>
      <c r="E41" s="92"/>
      <c r="F41" s="93"/>
      <c r="G41" s="52"/>
      <c r="H41" s="16" t="s">
        <v>58</v>
      </c>
      <c r="I41" s="26"/>
      <c r="J41" s="26"/>
    </row>
    <row r="42" spans="2:10" x14ac:dyDescent="0.2">
      <c r="B42" s="12">
        <f>'Quote and Order Form'!B44</f>
        <v>0</v>
      </c>
      <c r="C42" s="12" t="s">
        <v>35</v>
      </c>
      <c r="D42" s="91" t="s">
        <v>164</v>
      </c>
      <c r="E42" s="92"/>
      <c r="F42" s="93"/>
      <c r="G42" s="52"/>
      <c r="H42" s="16" t="s">
        <v>59</v>
      </c>
      <c r="I42" s="26"/>
      <c r="J42" s="26"/>
    </row>
    <row r="43" spans="2:10" x14ac:dyDescent="0.2">
      <c r="B43" s="72">
        <f>'Quote and Order Form'!B43</f>
        <v>0</v>
      </c>
      <c r="C43" s="43" t="s">
        <v>178</v>
      </c>
      <c r="D43" s="77" t="s">
        <v>183</v>
      </c>
      <c r="E43" s="78"/>
      <c r="F43" s="79"/>
      <c r="G43" s="57" t="s">
        <v>39</v>
      </c>
      <c r="H43" s="46" t="s">
        <v>179</v>
      </c>
      <c r="I43" s="26"/>
      <c r="J43" s="26"/>
    </row>
    <row r="44" spans="2:10" x14ac:dyDescent="0.2">
      <c r="B44" s="72">
        <f>'Quote and Order Form'!B44</f>
        <v>0</v>
      </c>
      <c r="C44" s="43" t="s">
        <v>178</v>
      </c>
      <c r="D44" s="77" t="s">
        <v>184</v>
      </c>
      <c r="E44" s="78"/>
      <c r="F44" s="79"/>
      <c r="G44" s="57" t="s">
        <v>39</v>
      </c>
      <c r="H44" s="46" t="s">
        <v>179</v>
      </c>
      <c r="I44" s="26"/>
      <c r="J44" s="26"/>
    </row>
    <row r="45" spans="2:10" ht="18" customHeight="1" x14ac:dyDescent="0.2">
      <c r="B45" s="19"/>
      <c r="C45" s="19"/>
      <c r="D45" s="19"/>
      <c r="E45" s="19"/>
      <c r="F45" s="19"/>
    </row>
    <row r="46" spans="2:10" ht="19.899999999999999" customHeight="1" x14ac:dyDescent="0.2">
      <c r="B46" s="101" t="s">
        <v>63</v>
      </c>
      <c r="C46" s="101"/>
      <c r="D46" s="101"/>
      <c r="E46" s="101"/>
      <c r="F46" s="101"/>
      <c r="G46" s="101"/>
      <c r="H46" s="101"/>
      <c r="I46" s="101"/>
      <c r="J46" s="101"/>
    </row>
    <row r="48" spans="2:10" ht="12" customHeight="1" x14ac:dyDescent="0.2">
      <c r="B48" s="100" t="s">
        <v>64</v>
      </c>
      <c r="C48" s="100"/>
      <c r="D48" s="100"/>
      <c r="E48" s="100"/>
      <c r="F48" s="100"/>
      <c r="G48" s="100"/>
      <c r="H48" s="100"/>
      <c r="I48" s="100"/>
      <c r="J48" s="100"/>
    </row>
    <row r="49" spans="2:10" ht="18" customHeight="1" x14ac:dyDescent="0.2">
      <c r="B49" s="100"/>
      <c r="C49" s="100"/>
      <c r="D49" s="100"/>
      <c r="E49" s="100"/>
      <c r="F49" s="100"/>
      <c r="G49" s="100"/>
      <c r="H49" s="100"/>
      <c r="I49" s="100"/>
      <c r="J49" s="100"/>
    </row>
    <row r="50" spans="2:10" ht="18" customHeight="1" x14ac:dyDescent="0.2">
      <c r="B50" s="19"/>
      <c r="C50" s="19"/>
      <c r="D50" s="19"/>
      <c r="E50" s="19"/>
      <c r="F50" s="19"/>
    </row>
    <row r="51" spans="2:10" customFormat="1" ht="12.75" customHeight="1" x14ac:dyDescent="0.25"/>
    <row r="52" spans="2:10" ht="16.5" customHeight="1" x14ac:dyDescent="0.2">
      <c r="B52" s="19"/>
      <c r="C52" s="19"/>
      <c r="D52" s="19"/>
      <c r="E52" s="19"/>
      <c r="F52" s="19"/>
    </row>
    <row r="53" spans="2:10" ht="18.75" customHeight="1" x14ac:dyDescent="0.2"/>
    <row r="54" spans="2:10" x14ac:dyDescent="0.2">
      <c r="B54" s="19"/>
      <c r="C54" s="19"/>
      <c r="E54" s="15" t="s">
        <v>0</v>
      </c>
      <c r="H54" s="67" t="s">
        <v>4</v>
      </c>
      <c r="I54" s="83">
        <f>I3</f>
        <v>0</v>
      </c>
      <c r="J54" s="83"/>
    </row>
    <row r="55" spans="2:10" x14ac:dyDescent="0.2">
      <c r="B55" s="19"/>
      <c r="C55" s="19"/>
      <c r="E55" s="15" t="s">
        <v>1</v>
      </c>
      <c r="H55" s="67" t="s">
        <v>5</v>
      </c>
      <c r="I55" s="83">
        <f t="shared" ref="I55:I56" si="0">I4</f>
        <v>0</v>
      </c>
      <c r="J55" s="83"/>
    </row>
    <row r="56" spans="2:10" x14ac:dyDescent="0.2">
      <c r="E56" s="15" t="s">
        <v>2</v>
      </c>
      <c r="H56" s="67" t="s">
        <v>139</v>
      </c>
      <c r="I56" s="83">
        <f t="shared" si="0"/>
        <v>0</v>
      </c>
      <c r="J56" s="83"/>
    </row>
    <row r="57" spans="2:10" x14ac:dyDescent="0.2">
      <c r="E57" s="15" t="s">
        <v>3</v>
      </c>
    </row>
    <row r="58" spans="2:10" ht="15" customHeight="1" x14ac:dyDescent="0.2"/>
    <row r="59" spans="2:10" ht="15" customHeight="1" x14ac:dyDescent="0.2">
      <c r="B59" s="84" t="s">
        <v>7</v>
      </c>
      <c r="C59" s="84"/>
      <c r="D59" s="84"/>
      <c r="E59" s="84"/>
      <c r="G59" s="84" t="s">
        <v>6</v>
      </c>
      <c r="H59" s="84"/>
      <c r="I59" s="84"/>
      <c r="J59" s="84"/>
    </row>
    <row r="60" spans="2:10" x14ac:dyDescent="0.2">
      <c r="B60" s="107" t="s">
        <v>134</v>
      </c>
      <c r="C60" s="107"/>
      <c r="D60" s="107">
        <f>D10</f>
        <v>0</v>
      </c>
      <c r="E60" s="107"/>
      <c r="F60" s="71"/>
      <c r="G60" s="107" t="s">
        <v>134</v>
      </c>
      <c r="H60" s="107"/>
      <c r="I60" s="107">
        <f>I10</f>
        <v>0</v>
      </c>
      <c r="J60" s="83"/>
    </row>
    <row r="61" spans="2:10" x14ac:dyDescent="0.2">
      <c r="B61" s="107" t="s">
        <v>135</v>
      </c>
      <c r="C61" s="107"/>
      <c r="D61" s="107">
        <f t="shared" ref="D61:D64" si="1">D11</f>
        <v>0</v>
      </c>
      <c r="E61" s="107"/>
      <c r="F61" s="71"/>
      <c r="G61" s="107" t="s">
        <v>135</v>
      </c>
      <c r="H61" s="107"/>
      <c r="I61" s="107">
        <f t="shared" ref="I61:I64" si="2">I11</f>
        <v>0</v>
      </c>
      <c r="J61" s="83"/>
    </row>
    <row r="62" spans="2:10" x14ac:dyDescent="0.2">
      <c r="B62" s="107" t="s">
        <v>138</v>
      </c>
      <c r="C62" s="107"/>
      <c r="D62" s="107">
        <f t="shared" si="1"/>
        <v>0</v>
      </c>
      <c r="E62" s="107"/>
      <c r="F62" s="71"/>
      <c r="G62" s="107" t="s">
        <v>138</v>
      </c>
      <c r="H62" s="107"/>
      <c r="I62" s="107">
        <f t="shared" si="2"/>
        <v>0</v>
      </c>
      <c r="J62" s="83"/>
    </row>
    <row r="63" spans="2:10" x14ac:dyDescent="0.2">
      <c r="B63" s="107" t="s">
        <v>136</v>
      </c>
      <c r="C63" s="107"/>
      <c r="D63" s="107">
        <f t="shared" si="1"/>
        <v>0</v>
      </c>
      <c r="E63" s="107"/>
      <c r="F63" s="71"/>
      <c r="G63" s="107" t="s">
        <v>136</v>
      </c>
      <c r="H63" s="107"/>
      <c r="I63" s="107">
        <f t="shared" si="2"/>
        <v>0</v>
      </c>
      <c r="J63" s="83"/>
    </row>
    <row r="64" spans="2:10" x14ac:dyDescent="0.2">
      <c r="B64" s="107" t="s">
        <v>137</v>
      </c>
      <c r="C64" s="107"/>
      <c r="D64" s="107">
        <f t="shared" si="1"/>
        <v>0</v>
      </c>
      <c r="E64" s="107"/>
      <c r="F64" s="71"/>
      <c r="G64" s="107" t="s">
        <v>140</v>
      </c>
      <c r="H64" s="107"/>
      <c r="I64" s="107">
        <f t="shared" si="2"/>
        <v>0</v>
      </c>
      <c r="J64" s="83"/>
    </row>
    <row r="65" spans="2:10" ht="15" customHeight="1" x14ac:dyDescent="0.2">
      <c r="D65" s="38"/>
    </row>
    <row r="66" spans="2:10" x14ac:dyDescent="0.2">
      <c r="B66" s="84" t="s">
        <v>9</v>
      </c>
      <c r="C66" s="84"/>
      <c r="D66" s="84"/>
      <c r="E66" s="84"/>
      <c r="G66" s="142" t="s">
        <v>8</v>
      </c>
      <c r="H66" s="143"/>
      <c r="I66" s="143"/>
      <c r="J66" s="144"/>
    </row>
    <row r="67" spans="2:10" x14ac:dyDescent="0.2">
      <c r="B67" s="88">
        <f>B17</f>
        <v>0</v>
      </c>
      <c r="C67" s="89"/>
      <c r="D67" s="89"/>
      <c r="E67" s="90"/>
      <c r="G67" s="88">
        <f>G17</f>
        <v>0</v>
      </c>
      <c r="H67" s="89"/>
      <c r="I67" s="89"/>
      <c r="J67" s="90"/>
    </row>
    <row r="68" spans="2:10" ht="15" customHeight="1" x14ac:dyDescent="0.2"/>
    <row r="69" spans="2:10" ht="15" customHeight="1" x14ac:dyDescent="0.2"/>
    <row r="70" spans="2:10" x14ac:dyDescent="0.2">
      <c r="B70" s="106" t="s">
        <v>141</v>
      </c>
      <c r="C70" s="106"/>
      <c r="D70" s="106"/>
      <c r="E70" s="106"/>
      <c r="F70" s="106"/>
      <c r="G70" s="106"/>
      <c r="H70" s="106"/>
      <c r="I70" s="54"/>
      <c r="J70" s="54"/>
    </row>
    <row r="71" spans="2:10" x14ac:dyDescent="0.2">
      <c r="B71" s="66" t="s">
        <v>10</v>
      </c>
      <c r="C71" s="67" t="s">
        <v>65</v>
      </c>
      <c r="D71" s="84" t="s">
        <v>11</v>
      </c>
      <c r="E71" s="84"/>
      <c r="F71" s="84" t="s">
        <v>66</v>
      </c>
      <c r="G71" s="84"/>
      <c r="H71" s="84"/>
      <c r="I71" s="55"/>
      <c r="J71" s="56"/>
    </row>
    <row r="72" spans="2:10" x14ac:dyDescent="0.2">
      <c r="B72" s="17">
        <f>'Quote and Order Form'!B55</f>
        <v>0</v>
      </c>
      <c r="C72" s="34" t="s">
        <v>67</v>
      </c>
      <c r="D72" s="132" t="s">
        <v>79</v>
      </c>
      <c r="E72" s="133"/>
      <c r="F72" s="139" t="s">
        <v>81</v>
      </c>
      <c r="G72" s="140"/>
      <c r="H72" s="141"/>
      <c r="I72" s="26"/>
      <c r="J72" s="26"/>
    </row>
    <row r="73" spans="2:10" x14ac:dyDescent="0.2">
      <c r="B73" s="20">
        <f>'Quote and Order Form'!B56</f>
        <v>0</v>
      </c>
      <c r="C73" s="31" t="s">
        <v>68</v>
      </c>
      <c r="D73" s="97" t="s">
        <v>79</v>
      </c>
      <c r="E73" s="99"/>
      <c r="F73" s="88" t="s">
        <v>82</v>
      </c>
      <c r="G73" s="89"/>
      <c r="H73" s="90"/>
      <c r="I73" s="26"/>
      <c r="J73" s="26"/>
    </row>
    <row r="74" spans="2:10" x14ac:dyDescent="0.2">
      <c r="B74" s="20">
        <f>'Quote and Order Form'!B57</f>
        <v>0</v>
      </c>
      <c r="C74" s="32" t="s">
        <v>69</v>
      </c>
      <c r="D74" s="97" t="s">
        <v>79</v>
      </c>
      <c r="E74" s="99"/>
      <c r="F74" s="88" t="s">
        <v>83</v>
      </c>
      <c r="G74" s="89"/>
      <c r="H74" s="90"/>
      <c r="I74" s="26"/>
      <c r="J74" s="26"/>
    </row>
    <row r="75" spans="2:10" x14ac:dyDescent="0.2">
      <c r="B75" s="20">
        <f>'Quote and Order Form'!B58</f>
        <v>0</v>
      </c>
      <c r="C75" s="32" t="s">
        <v>70</v>
      </c>
      <c r="D75" s="97" t="s">
        <v>79</v>
      </c>
      <c r="E75" s="99"/>
      <c r="F75" s="88" t="s">
        <v>84</v>
      </c>
      <c r="G75" s="89"/>
      <c r="H75" s="90"/>
      <c r="I75" s="26"/>
      <c r="J75" s="26"/>
    </row>
    <row r="76" spans="2:10" x14ac:dyDescent="0.2">
      <c r="B76" s="20">
        <f>'Quote and Order Form'!B59</f>
        <v>0</v>
      </c>
      <c r="C76" s="31" t="s">
        <v>71</v>
      </c>
      <c r="D76" s="97" t="s">
        <v>79</v>
      </c>
      <c r="E76" s="99"/>
      <c r="F76" s="88" t="s">
        <v>85</v>
      </c>
      <c r="G76" s="89"/>
      <c r="H76" s="90"/>
      <c r="I76" s="26"/>
      <c r="J76" s="26"/>
    </row>
    <row r="77" spans="2:10" x14ac:dyDescent="0.2">
      <c r="B77" s="20">
        <f>'Quote and Order Form'!B60</f>
        <v>0</v>
      </c>
      <c r="C77" s="31" t="s">
        <v>72</v>
      </c>
      <c r="D77" s="97" t="s">
        <v>79</v>
      </c>
      <c r="E77" s="99"/>
      <c r="F77" s="88" t="s">
        <v>86</v>
      </c>
      <c r="G77" s="89"/>
      <c r="H77" s="90"/>
      <c r="I77" s="26"/>
      <c r="J77" s="26"/>
    </row>
    <row r="78" spans="2:10" x14ac:dyDescent="0.2">
      <c r="B78" s="20">
        <f>'Quote and Order Form'!B61</f>
        <v>0</v>
      </c>
      <c r="C78" s="31" t="s">
        <v>73</v>
      </c>
      <c r="D78" s="97" t="s">
        <v>79</v>
      </c>
      <c r="E78" s="99"/>
      <c r="F78" s="88" t="s">
        <v>87</v>
      </c>
      <c r="G78" s="89"/>
      <c r="H78" s="90"/>
      <c r="I78" s="26"/>
      <c r="J78" s="26"/>
    </row>
    <row r="79" spans="2:10" x14ac:dyDescent="0.2">
      <c r="B79" s="20">
        <f>'Quote and Order Form'!B62</f>
        <v>0</v>
      </c>
      <c r="C79" s="31" t="s">
        <v>74</v>
      </c>
      <c r="D79" s="97" t="s">
        <v>79</v>
      </c>
      <c r="E79" s="99"/>
      <c r="F79" s="88" t="s">
        <v>91</v>
      </c>
      <c r="G79" s="89"/>
      <c r="H79" s="90"/>
      <c r="I79" s="26"/>
      <c r="J79" s="26"/>
    </row>
    <row r="80" spans="2:10" x14ac:dyDescent="0.2">
      <c r="B80" s="20">
        <f>'Quote and Order Form'!B63</f>
        <v>0</v>
      </c>
      <c r="C80" s="31" t="s">
        <v>75</v>
      </c>
      <c r="D80" s="97" t="s">
        <v>79</v>
      </c>
      <c r="E80" s="99"/>
      <c r="F80" s="88" t="s">
        <v>88</v>
      </c>
      <c r="G80" s="89"/>
      <c r="H80" s="90"/>
      <c r="I80" s="26"/>
      <c r="J80" s="26"/>
    </row>
    <row r="81" spans="2:10" x14ac:dyDescent="0.2">
      <c r="B81" s="20">
        <f>'Quote and Order Form'!B64</f>
        <v>0</v>
      </c>
      <c r="C81" s="31" t="s">
        <v>76</v>
      </c>
      <c r="D81" s="97" t="s">
        <v>79</v>
      </c>
      <c r="E81" s="99"/>
      <c r="F81" s="88" t="s">
        <v>89</v>
      </c>
      <c r="G81" s="89"/>
      <c r="H81" s="90"/>
      <c r="I81" s="26"/>
      <c r="J81" s="26"/>
    </row>
    <row r="82" spans="2:10" x14ac:dyDescent="0.2">
      <c r="B82" s="20">
        <f>'Quote and Order Form'!B65</f>
        <v>0</v>
      </c>
      <c r="C82" s="31" t="s">
        <v>77</v>
      </c>
      <c r="D82" s="97" t="s">
        <v>79</v>
      </c>
      <c r="E82" s="99"/>
      <c r="F82" s="88" t="s">
        <v>90</v>
      </c>
      <c r="G82" s="89"/>
      <c r="H82" s="90"/>
      <c r="I82" s="26"/>
      <c r="J82" s="26"/>
    </row>
    <row r="83" spans="2:10" x14ac:dyDescent="0.2">
      <c r="B83" s="20">
        <f>'Quote and Order Form'!B66</f>
        <v>0</v>
      </c>
      <c r="C83" s="31" t="s">
        <v>165</v>
      </c>
      <c r="D83" s="97" t="s">
        <v>79</v>
      </c>
      <c r="E83" s="99"/>
      <c r="F83" s="88" t="s">
        <v>166</v>
      </c>
      <c r="G83" s="89"/>
      <c r="H83" s="90"/>
      <c r="I83" s="26"/>
      <c r="J83" s="26"/>
    </row>
    <row r="84" spans="2:10" x14ac:dyDescent="0.2">
      <c r="B84" s="20">
        <f>'Quote and Order Form'!B67</f>
        <v>0</v>
      </c>
      <c r="C84" s="31" t="s">
        <v>167</v>
      </c>
      <c r="D84" s="97" t="s">
        <v>79</v>
      </c>
      <c r="E84" s="99"/>
      <c r="F84" s="88" t="s">
        <v>168</v>
      </c>
      <c r="G84" s="89"/>
      <c r="H84" s="90"/>
      <c r="I84" s="26"/>
      <c r="J84" s="26"/>
    </row>
    <row r="85" spans="2:10" x14ac:dyDescent="0.2">
      <c r="B85" s="20">
        <f>'Quote and Order Form'!B68</f>
        <v>0</v>
      </c>
      <c r="C85" s="31" t="s">
        <v>169</v>
      </c>
      <c r="D85" s="97" t="s">
        <v>79</v>
      </c>
      <c r="E85" s="99"/>
      <c r="F85" s="88" t="s">
        <v>170</v>
      </c>
      <c r="G85" s="89"/>
      <c r="H85" s="90"/>
      <c r="I85" s="26"/>
      <c r="J85" s="26"/>
    </row>
    <row r="86" spans="2:10" x14ac:dyDescent="0.2">
      <c r="B86" s="20">
        <f>'Quote and Order Form'!B69</f>
        <v>0</v>
      </c>
      <c r="C86" s="31" t="s">
        <v>171</v>
      </c>
      <c r="D86" s="97" t="s">
        <v>79</v>
      </c>
      <c r="E86" s="99"/>
      <c r="F86" s="88" t="s">
        <v>172</v>
      </c>
      <c r="G86" s="89"/>
      <c r="H86" s="90"/>
      <c r="I86" s="26"/>
      <c r="J86" s="26"/>
    </row>
    <row r="87" spans="2:10" x14ac:dyDescent="0.2">
      <c r="B87" s="20">
        <f>'Quote and Order Form'!B70</f>
        <v>0</v>
      </c>
      <c r="C87" s="31" t="s">
        <v>173</v>
      </c>
      <c r="D87" s="97" t="s">
        <v>79</v>
      </c>
      <c r="E87" s="99"/>
      <c r="F87" s="88" t="s">
        <v>174</v>
      </c>
      <c r="G87" s="89"/>
      <c r="H87" s="90"/>
      <c r="I87" s="26"/>
      <c r="J87" s="26"/>
    </row>
    <row r="88" spans="2:10" x14ac:dyDescent="0.2">
      <c r="B88" s="20">
        <f>'Quote and Order Form'!B71</f>
        <v>0</v>
      </c>
      <c r="C88" s="33" t="s">
        <v>78</v>
      </c>
      <c r="D88" s="134" t="s">
        <v>80</v>
      </c>
      <c r="E88" s="135"/>
      <c r="F88" s="136"/>
      <c r="G88" s="137" t="s">
        <v>92</v>
      </c>
      <c r="H88" s="138"/>
      <c r="I88" s="26"/>
      <c r="J88" s="26"/>
    </row>
    <row r="89" spans="2:10" x14ac:dyDescent="0.2">
      <c r="B89" s="20">
        <f>'Quote and Order Form'!B72</f>
        <v>0</v>
      </c>
      <c r="C89" s="33" t="s">
        <v>175</v>
      </c>
      <c r="D89" s="134" t="s">
        <v>80</v>
      </c>
      <c r="E89" s="135"/>
      <c r="F89" s="136"/>
      <c r="G89" s="137" t="s">
        <v>176</v>
      </c>
      <c r="H89" s="138"/>
      <c r="I89" s="26"/>
      <c r="J89" s="26"/>
    </row>
    <row r="90" spans="2:10" x14ac:dyDescent="0.2">
      <c r="B90" s="20">
        <f>'Quote and Order Form'!B73</f>
        <v>0</v>
      </c>
      <c r="C90" s="30" t="s">
        <v>95</v>
      </c>
      <c r="D90" s="36"/>
      <c r="E90" s="37"/>
      <c r="F90" s="37"/>
      <c r="J90" s="26"/>
    </row>
    <row r="91" spans="2:10" x14ac:dyDescent="0.2">
      <c r="J91" s="26"/>
    </row>
    <row r="92" spans="2:10" x14ac:dyDescent="0.2">
      <c r="J92" s="26"/>
    </row>
    <row r="93" spans="2:10" x14ac:dyDescent="0.2">
      <c r="J93" s="26"/>
    </row>
    <row r="94" spans="2:10" x14ac:dyDescent="0.2">
      <c r="B94" s="111" t="s">
        <v>97</v>
      </c>
      <c r="C94" s="112"/>
      <c r="D94" s="113"/>
      <c r="E94" s="113"/>
      <c r="F94" s="114"/>
    </row>
    <row r="95" spans="2:10" x14ac:dyDescent="0.2">
      <c r="B95" s="115" t="s">
        <v>177</v>
      </c>
      <c r="C95" s="116"/>
      <c r="D95" s="116"/>
      <c r="E95" s="116"/>
      <c r="F95" s="117"/>
    </row>
    <row r="96" spans="2:10" x14ac:dyDescent="0.2">
      <c r="B96" s="118" t="s">
        <v>98</v>
      </c>
      <c r="C96" s="119"/>
      <c r="D96" s="119"/>
      <c r="E96" s="119"/>
      <c r="F96" s="120"/>
    </row>
    <row r="97" spans="2:9" ht="15" x14ac:dyDescent="0.25">
      <c r="B97" s="108" t="s">
        <v>182</v>
      </c>
      <c r="C97" s="109"/>
      <c r="D97" s="109"/>
      <c r="E97" s="109"/>
      <c r="F97" s="110"/>
      <c r="G97"/>
      <c r="H97"/>
      <c r="I97"/>
    </row>
  </sheetData>
  <mergeCells count="126">
    <mergeCell ref="B95:F95"/>
    <mergeCell ref="B96:F96"/>
    <mergeCell ref="B97:F97"/>
    <mergeCell ref="D43:F43"/>
    <mergeCell ref="D44:F44"/>
    <mergeCell ref="B11:C11"/>
    <mergeCell ref="D11:E11"/>
    <mergeCell ref="G11:H11"/>
    <mergeCell ref="I11:J11"/>
    <mergeCell ref="B12:C12"/>
    <mergeCell ref="D12:E12"/>
    <mergeCell ref="G12:H12"/>
    <mergeCell ref="I12:J12"/>
    <mergeCell ref="B17:E17"/>
    <mergeCell ref="G17:J17"/>
    <mergeCell ref="D28:F28"/>
    <mergeCell ref="D29:F29"/>
    <mergeCell ref="D30:F30"/>
    <mergeCell ref="D33:F33"/>
    <mergeCell ref="D34:F34"/>
    <mergeCell ref="C19:F19"/>
    <mergeCell ref="D21:F21"/>
    <mergeCell ref="D20:F20"/>
    <mergeCell ref="D22:F22"/>
    <mergeCell ref="I3:J3"/>
    <mergeCell ref="I4:J4"/>
    <mergeCell ref="I5:J5"/>
    <mergeCell ref="G9:J9"/>
    <mergeCell ref="B10:C10"/>
    <mergeCell ref="D10:E10"/>
    <mergeCell ref="G10:H10"/>
    <mergeCell ref="I10:J10"/>
    <mergeCell ref="B16:E16"/>
    <mergeCell ref="G16:J16"/>
    <mergeCell ref="B13:C13"/>
    <mergeCell ref="D13:E13"/>
    <mergeCell ref="G13:H13"/>
    <mergeCell ref="I13:J13"/>
    <mergeCell ref="B14:C14"/>
    <mergeCell ref="D14:E14"/>
    <mergeCell ref="G14:H14"/>
    <mergeCell ref="I14:J14"/>
    <mergeCell ref="B9:E9"/>
    <mergeCell ref="D23:F23"/>
    <mergeCell ref="D25:F25"/>
    <mergeCell ref="D26:F26"/>
    <mergeCell ref="D27:F27"/>
    <mergeCell ref="B60:C60"/>
    <mergeCell ref="D60:E60"/>
    <mergeCell ref="G60:H60"/>
    <mergeCell ref="I60:J60"/>
    <mergeCell ref="D41:F41"/>
    <mergeCell ref="D42:F42"/>
    <mergeCell ref="D35:F35"/>
    <mergeCell ref="D36:F36"/>
    <mergeCell ref="D37:F37"/>
    <mergeCell ref="D38:F38"/>
    <mergeCell ref="D39:F39"/>
    <mergeCell ref="D40:F40"/>
    <mergeCell ref="B61:C61"/>
    <mergeCell ref="D61:E61"/>
    <mergeCell ref="G61:H61"/>
    <mergeCell ref="I61:J61"/>
    <mergeCell ref="B62:C62"/>
    <mergeCell ref="D62:E62"/>
    <mergeCell ref="G62:H62"/>
    <mergeCell ref="I62:J62"/>
    <mergeCell ref="D64:E64"/>
    <mergeCell ref="B66:E66"/>
    <mergeCell ref="G66:J66"/>
    <mergeCell ref="F71:H71"/>
    <mergeCell ref="G67:J67"/>
    <mergeCell ref="B67:E67"/>
    <mergeCell ref="B70:H70"/>
    <mergeCell ref="B63:C63"/>
    <mergeCell ref="D63:E63"/>
    <mergeCell ref="G63:H63"/>
    <mergeCell ref="I63:J63"/>
    <mergeCell ref="I64:J64"/>
    <mergeCell ref="F87:H87"/>
    <mergeCell ref="D88:F88"/>
    <mergeCell ref="G88:H88"/>
    <mergeCell ref="F85:H85"/>
    <mergeCell ref="D86:E86"/>
    <mergeCell ref="F86:H86"/>
    <mergeCell ref="F72:H72"/>
    <mergeCell ref="F73:H73"/>
    <mergeCell ref="F74:H74"/>
    <mergeCell ref="F75:H75"/>
    <mergeCell ref="F76:H76"/>
    <mergeCell ref="F77:H77"/>
    <mergeCell ref="D78:E78"/>
    <mergeCell ref="D77:E77"/>
    <mergeCell ref="D76:E76"/>
    <mergeCell ref="D75:E75"/>
    <mergeCell ref="D74:E74"/>
    <mergeCell ref="F78:H78"/>
    <mergeCell ref="F80:H80"/>
    <mergeCell ref="F79:H79"/>
    <mergeCell ref="F81:H81"/>
    <mergeCell ref="D81:E81"/>
    <mergeCell ref="D80:E80"/>
    <mergeCell ref="B94:F94"/>
    <mergeCell ref="B48:J49"/>
    <mergeCell ref="B46:J46"/>
    <mergeCell ref="D84:E84"/>
    <mergeCell ref="F84:H84"/>
    <mergeCell ref="D82:E82"/>
    <mergeCell ref="F82:H82"/>
    <mergeCell ref="D83:E83"/>
    <mergeCell ref="D85:E85"/>
    <mergeCell ref="B64:C64"/>
    <mergeCell ref="B59:E59"/>
    <mergeCell ref="G59:J59"/>
    <mergeCell ref="I54:J54"/>
    <mergeCell ref="I55:J55"/>
    <mergeCell ref="I56:J56"/>
    <mergeCell ref="G64:H64"/>
    <mergeCell ref="D73:E73"/>
    <mergeCell ref="D72:E72"/>
    <mergeCell ref="D71:E71"/>
    <mergeCell ref="D89:F89"/>
    <mergeCell ref="G89:H89"/>
    <mergeCell ref="D87:E87"/>
    <mergeCell ref="D79:E79"/>
    <mergeCell ref="F83:H83"/>
  </mergeCells>
  <pageMargins left="0.25" right="0.25" top="0.75" bottom="0.75" header="0.3" footer="0.3"/>
  <pageSetup fitToWidth="0" fitToHeight="0" orientation="portrait" blackAndWhite="1" r:id="rId1"/>
  <rowBreaks count="1" manualBreakCount="1">
    <brk id="52" min="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411B-3369-4263-9C40-BB346FFD0299}">
  <dimension ref="B2:N9"/>
  <sheetViews>
    <sheetView workbookViewId="0">
      <selection activeCell="B7" sqref="B7:N7"/>
    </sheetView>
  </sheetViews>
  <sheetFormatPr defaultRowHeight="15" x14ac:dyDescent="0.25"/>
  <sheetData>
    <row r="2" spans="2:14" x14ac:dyDescent="0.25">
      <c r="B2" s="145" t="s">
        <v>129</v>
      </c>
      <c r="C2" s="146"/>
      <c r="D2" s="146"/>
      <c r="E2" s="146"/>
      <c r="F2" s="146"/>
      <c r="G2" s="146"/>
      <c r="H2" s="146"/>
      <c r="I2" s="147"/>
      <c r="J2" s="147"/>
      <c r="K2" s="147"/>
      <c r="L2" s="147"/>
      <c r="M2" s="147"/>
      <c r="N2" s="147"/>
    </row>
    <row r="3" spans="2:14" x14ac:dyDescent="0.25">
      <c r="B3" s="147" t="s">
        <v>130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4" x14ac:dyDescent="0.25">
      <c r="B4" s="147" t="s">
        <v>185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2:14" x14ac:dyDescent="0.25">
      <c r="B5" s="147" t="s">
        <v>133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2:14" x14ac:dyDescent="0.25">
      <c r="B6" s="147" t="s">
        <v>131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2:14" x14ac:dyDescent="0.25">
      <c r="B7" s="147" t="s">
        <v>186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2:14" x14ac:dyDescent="0.25">
      <c r="B8" s="147" t="s">
        <v>96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</row>
    <row r="9" spans="2:14" x14ac:dyDescent="0.25">
      <c r="B9" s="147" t="s">
        <v>132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</row>
  </sheetData>
  <mergeCells count="8">
    <mergeCell ref="B2:N2"/>
    <mergeCell ref="B7:N7"/>
    <mergeCell ref="B8:N8"/>
    <mergeCell ref="B9:N9"/>
    <mergeCell ref="B6:N6"/>
    <mergeCell ref="B5:N5"/>
    <mergeCell ref="B4:N4"/>
    <mergeCell ref="B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Quote and Order Form</vt:lpstr>
      <vt:lpstr>Sizing Guide</vt:lpstr>
      <vt:lpstr>Internal packing slip</vt:lpstr>
      <vt:lpstr>Disclaimer</vt:lpstr>
      <vt:lpstr>'Internal packing slip'!Print_Area</vt:lpstr>
      <vt:lpstr>'Quote and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Pedrin</dc:creator>
  <cp:lastModifiedBy>Len Printz</cp:lastModifiedBy>
  <cp:lastPrinted>2023-09-13T17:01:22Z</cp:lastPrinted>
  <dcterms:created xsi:type="dcterms:W3CDTF">2023-07-11T14:29:44Z</dcterms:created>
  <dcterms:modified xsi:type="dcterms:W3CDTF">2024-09-19T11:42:36Z</dcterms:modified>
</cp:coreProperties>
</file>